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ТАРИФЫ С 08.02.2021" sheetId="1" r:id="rId1"/>
  </sheets>
  <definedNames>
    <definedName name="_xlnm._FilterDatabase" localSheetId="0" hidden="1">'ТАРИФЫ С 08.02.2021'!$A$8:$M$1037</definedName>
    <definedName name="_xlnm.Print_Area" localSheetId="0">'ТАРИФЫ С 08.02.2021'!$A$1:$E$1041</definedName>
  </definedNames>
  <calcPr fullCalcOnLoad="1"/>
</workbook>
</file>

<file path=xl/sharedStrings.xml><?xml version="1.0" encoding="utf-8"?>
<sst xmlns="http://schemas.openxmlformats.org/spreadsheetml/2006/main" count="3067" uniqueCount="2120">
  <si>
    <t>Скашивание травы с газонов мотоблоками "Беларусь",100м2 При высоте травостоя свыше15до20см-сплошных</t>
  </si>
  <si>
    <t>2.15.42.4</t>
  </si>
  <si>
    <t>Скашивание травы с газонов мотоблоками "Беларусь",100м2 При высоте травостоя свыше15до20см-комбинированных</t>
  </si>
  <si>
    <t>2.15.42.5</t>
  </si>
  <si>
    <t>Скашивание травы с газонов мотоблоками "Беларусь",100м2 При высоте травостоя свыше20см-сплошных</t>
  </si>
  <si>
    <t>2.15.42.6</t>
  </si>
  <si>
    <t>Скашивание травы с газонов мотоблоками "Беларусь",100м2 При высоте травостоя свыше20см-комбинированных</t>
  </si>
  <si>
    <t>2.15.43.1</t>
  </si>
  <si>
    <t>Обрезка и прореживание зеленых насаждений высоторезом,1 дерево Среднее число обрезанных веток и сучьев до 10 штук</t>
  </si>
  <si>
    <t>2.15.43.2</t>
  </si>
  <si>
    <t>2.11.31.</t>
  </si>
  <si>
    <t>Установка и подсоединение к электросетям э/водонагревателя, прибор</t>
  </si>
  <si>
    <t>2.11.32.</t>
  </si>
  <si>
    <t>Замена выключателя одинарного,двойного,шт.</t>
  </si>
  <si>
    <t>2.11.33.</t>
  </si>
  <si>
    <t>Установка автоматов квартирных, автомат</t>
  </si>
  <si>
    <t>2.11.34.</t>
  </si>
  <si>
    <t>Замена автоматов квартирных,шт.</t>
  </si>
  <si>
    <t>2.11.35.</t>
  </si>
  <si>
    <t>Смена проводов сеч.2х2,5мм при скр.проводке в бет. стенах,шт.</t>
  </si>
  <si>
    <t>2.11.36.</t>
  </si>
  <si>
    <t>Ремонт эл.выключателя,розетки,шт.</t>
  </si>
  <si>
    <t>2.11.37.</t>
  </si>
  <si>
    <t>Перекидка проводов,перекид</t>
  </si>
  <si>
    <t>2.11.38.</t>
  </si>
  <si>
    <t>Устройство и подключ.точечных светильников в подвесн. Потолке,шт.</t>
  </si>
  <si>
    <t>Улучшенная штукатурка стен по камню известковым раствором, м2</t>
  </si>
  <si>
    <t>2.4.3.</t>
  </si>
  <si>
    <t>Улучшенная штукатурка стен по камню цементно-известковым раствором, м2</t>
  </si>
  <si>
    <t>2.4.4.</t>
  </si>
  <si>
    <t>Обшивка поверхности потолков штучной дранью, м2</t>
  </si>
  <si>
    <t>2.4.31.</t>
  </si>
  <si>
    <t>Оштукатуривание балок с обматыванием проволокой,м2</t>
  </si>
  <si>
    <t>2.4.32.</t>
  </si>
  <si>
    <t>Обшивка стен облицовочным материалом "Сайдинг", м2</t>
  </si>
  <si>
    <t>2.4.33.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</si>
  <si>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автовышки,диаметром,мм: 751-1000</t>
  </si>
  <si>
    <t>2.15.49.10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</si>
  <si>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автовышки,диаметром,мм:1001</t>
  </si>
  <si>
    <t>2.15.50.1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</si>
  <si>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земли,диаметром,мм:до 250</t>
  </si>
  <si>
    <t>2.15.50.2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</si>
  <si>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земли,диаметром,мм:251-500</t>
  </si>
  <si>
    <t>Шпатлевка потолка,стен с использованием малярной сетки,м2 Стен</t>
  </si>
  <si>
    <t>2.6.100.2</t>
  </si>
  <si>
    <t>Шпатлевка потолка,стен с использованием малярной сетки,м2 Потолков</t>
  </si>
  <si>
    <t>2.6.101.1</t>
  </si>
  <si>
    <t>Заделка трещин,отверстий в каменных стенах с использованием пены монтажной,трещины,м.п.</t>
  </si>
  <si>
    <t>2.6.101.2</t>
  </si>
  <si>
    <t>Заделка трещин,отверстий в каменных стенах с использованием пены монтажной,трещины,отверстия площадью до 0,005м2,м2</t>
  </si>
  <si>
    <t>2.6.101.3</t>
  </si>
  <si>
    <t>2.15.50.8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</si>
  <si>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-501-750</t>
  </si>
  <si>
    <t xml:space="preserve">Улучшенная масляная окраска стен с расчисткой старой краски до 35%, м2 </t>
  </si>
  <si>
    <t>2.6.53.</t>
  </si>
  <si>
    <t xml:space="preserve">Улучшенная масляная окраска потолков с расчисткой старой краски до 10%, м2 </t>
  </si>
  <si>
    <t>2.6.54.</t>
  </si>
  <si>
    <t xml:space="preserve">Улучшенная масляная окраска потолков с расчисткой старой краски до 35%, м2 </t>
  </si>
  <si>
    <t>2.6.55.</t>
  </si>
  <si>
    <t xml:space="preserve">Улучшенная масляная окраска заполнений оконных проемов с расчисткой старой краски до 10%, м2 </t>
  </si>
  <si>
    <t>2.6.56.</t>
  </si>
  <si>
    <t xml:space="preserve">Улучшенная масляная окраска заполнений оконных проемов с расчисткой старой краски до 35%, м2 </t>
  </si>
  <si>
    <t>2.6.57.</t>
  </si>
  <si>
    <t xml:space="preserve">Улучшенная масляная окраска заполнений дверных проемов с расчисткой старой краски до 10%, м2 </t>
  </si>
  <si>
    <t>2.6.58.</t>
  </si>
  <si>
    <t xml:space="preserve">Улучшенная масляная окраска заполнений дверных проемов с расчисткой старой краски до 35%, м2 </t>
  </si>
  <si>
    <t>2.6.59.</t>
  </si>
  <si>
    <t xml:space="preserve">Улучшенная масляная окраска полов с расчисткой старой краски до 10%, м2 </t>
  </si>
  <si>
    <t>2.6.60.</t>
  </si>
  <si>
    <t xml:space="preserve">Улучшенная масляная окраска полов с расчисткой старой краски до 35%, м2 </t>
  </si>
  <si>
    <t>2.6.61.</t>
  </si>
  <si>
    <t xml:space="preserve">Окраска металлических поверхностей алюминиевым порошком за 1 раз (кроме водосточных труб), м2 </t>
  </si>
  <si>
    <t>2.6.62.</t>
  </si>
  <si>
    <t xml:space="preserve">Окраска металлических поверхностей алюминиевым порошком за 2 раза (кроме водосточных труб), м2 </t>
  </si>
  <si>
    <t>2.6.63.</t>
  </si>
  <si>
    <t>Масляная окраска стальных труб за 1 раз, м2</t>
  </si>
  <si>
    <t>2.6.64.</t>
  </si>
  <si>
    <t>Масляная окраска стальных труб за 2 раза, м2</t>
  </si>
  <si>
    <t>2.6.65.</t>
  </si>
  <si>
    <t>Масляная окраска чугунных труб за 1 раз, м2</t>
  </si>
  <si>
    <t>2.6.66.</t>
  </si>
  <si>
    <t>Масляная окраска чугунных труб за 2 раза, м2</t>
  </si>
  <si>
    <t>2.6.67.</t>
  </si>
  <si>
    <t>Отпускная цена (тариф) без НДС, руб.</t>
  </si>
  <si>
    <t>Опломбировка индивидуального счетчика воды,счетчик</t>
  </si>
  <si>
    <t>2.10.221.1.</t>
  </si>
  <si>
    <t>Установка устройств магнитной водоподготовки (МВ) при диам.трубопровода до 25 мм,компл.</t>
  </si>
  <si>
    <t>2.10.221.2.</t>
  </si>
  <si>
    <t>2.10.221.3.</t>
  </si>
  <si>
    <t>2.10.222.1.</t>
  </si>
  <si>
    <t>Установка индивидуальных приборов учета воды с использованием металлопластиковых труб на резьбовых соединениях,приб.</t>
  </si>
  <si>
    <t>2.10.227.</t>
  </si>
  <si>
    <t>Установка индивидуальных приборов учета воды с использованием полипропиленовых  труб на резьбовых соединениях,приб</t>
  </si>
  <si>
    <t>2.10.228.</t>
  </si>
  <si>
    <t>Установка индивидуальных приборов учета воды с использованием шлангов в гибкой оплетке,приб</t>
  </si>
  <si>
    <t>2.10.229.</t>
  </si>
  <si>
    <t>Штробление посадочного места под металлопластиковую ( полипропиленовую) трубу в бетонных стенах механическим способом,м</t>
  </si>
  <si>
    <t>2.10.230.</t>
  </si>
  <si>
    <t>Прокладка по штробе металлопластиковой (полипропиленовой ) трубы,м</t>
  </si>
  <si>
    <t>2.10.231.</t>
  </si>
  <si>
    <t>Смена полотенцесушителя с присоединением к металлопластиковой (полипропиленовой) трубе,прибор</t>
  </si>
  <si>
    <t xml:space="preserve"> в гипсокартонных (пластиковых) поверхностях,шт.</t>
  </si>
  <si>
    <t>ИЗГОТОВЛЕНИЕ СТОЛЯРНЫХ ИЗДЕЛИЙ</t>
  </si>
  <si>
    <t>Изготовление обрезной доски из необрезной доски</t>
  </si>
  <si>
    <t>3.3.8.1</t>
  </si>
  <si>
    <t>Изготовление обрезной доски,м3</t>
  </si>
  <si>
    <t>Изготовление подоконной доски</t>
  </si>
  <si>
    <t>3.3.9.1</t>
  </si>
  <si>
    <t>Изготовление подоконной доски,м2</t>
  </si>
  <si>
    <t>Острожка на строгательном станке</t>
  </si>
  <si>
    <t>3.3.10.1</t>
  </si>
  <si>
    <t>Заделка трещин,отверстий в каменных стенах с использованием пены монтажной,трещины,отверстия площадью до 0,01м2,м2</t>
  </si>
  <si>
    <t>2.6.101.4</t>
  </si>
  <si>
    <t>Заделка трещин,отверстий в каменных стенах с использованием пены монтажной,трещины,отверстия площадью до 0,02м2,м2</t>
  </si>
  <si>
    <t>2.10.241</t>
  </si>
  <si>
    <t>Смена эксцентрика к смесителю,эксцентрик</t>
  </si>
  <si>
    <t>2.10.242.1</t>
  </si>
  <si>
    <t>комплекс</t>
  </si>
  <si>
    <t>створка</t>
  </si>
  <si>
    <t>переплет</t>
  </si>
  <si>
    <t>колода</t>
  </si>
  <si>
    <t>вентиль</t>
  </si>
  <si>
    <t>стояк</t>
  </si>
  <si>
    <t>деталь</t>
  </si>
  <si>
    <t>плитка</t>
  </si>
  <si>
    <t>раструб</t>
  </si>
  <si>
    <t>шланг</t>
  </si>
  <si>
    <t>стык</t>
  </si>
  <si>
    <t>выпуск</t>
  </si>
  <si>
    <t>пьедестал</t>
  </si>
  <si>
    <t>этаж</t>
  </si>
  <si>
    <t>патрон</t>
  </si>
  <si>
    <t>ед.оборуд.</t>
  </si>
  <si>
    <t>свищ</t>
  </si>
  <si>
    <t>колонка</t>
  </si>
  <si>
    <t>секция</t>
  </si>
  <si>
    <t>гофра</t>
  </si>
  <si>
    <t>головка</t>
  </si>
  <si>
    <t>тройник</t>
  </si>
  <si>
    <t>радиатор</t>
  </si>
  <si>
    <t>сгон</t>
  </si>
  <si>
    <t>насос</t>
  </si>
  <si>
    <t>звонок</t>
  </si>
  <si>
    <t>щиток</t>
  </si>
  <si>
    <t>плита</t>
  </si>
  <si>
    <t>розетка</t>
  </si>
  <si>
    <t>автомат</t>
  </si>
  <si>
    <t>перекид</t>
  </si>
  <si>
    <t>тэн</t>
  </si>
  <si>
    <t>переключатель</t>
  </si>
  <si>
    <t>2.10.250.2</t>
  </si>
  <si>
    <t>Смена подводки,стояков ХГВ из труб водогазонопроводных на металлопластиковые на фитингах (резьбовых соединениях),м  Диаметром до 32мм</t>
  </si>
  <si>
    <t>Изготовление доски объявлений 0,4х0,5х0,4,м2</t>
  </si>
  <si>
    <t>3.3.12.11</t>
  </si>
  <si>
    <t>Изготовление туалета на одно очко,шт.</t>
  </si>
  <si>
    <t>3.3.12.12</t>
  </si>
  <si>
    <t>Изготовление решетки для пола,м2</t>
  </si>
  <si>
    <t>3.3.12.13</t>
  </si>
  <si>
    <t>Изготовление лестницы переносной,м/п</t>
  </si>
  <si>
    <t>3.3.12.14</t>
  </si>
  <si>
    <t>Изготовление козлов стропильных,шт.</t>
  </si>
  <si>
    <t>3.3.12.15</t>
  </si>
  <si>
    <t>Изготовление носилок,шт.</t>
  </si>
  <si>
    <t>Изготовление оконного переплета</t>
  </si>
  <si>
    <t>3.3.13.1</t>
  </si>
  <si>
    <t>Изготовление оконного переплета одинарного,м2</t>
  </si>
  <si>
    <t>3.3.13.2</t>
  </si>
  <si>
    <t>Изготовление форточки,м2</t>
  </si>
  <si>
    <t>3.3.13.3</t>
  </si>
  <si>
    <t>Изготовление оконной фрамуги,м2</t>
  </si>
  <si>
    <t>3.3.13.4</t>
  </si>
  <si>
    <t>Установка оборудования детских игровых площадок,ед.оборуд.Брусья для силовых упражнений</t>
  </si>
  <si>
    <t>2.15.54.1</t>
  </si>
  <si>
    <t>Установка комплекса оборудования детских игровых площадок.Игровой комплекс ДИК02.07</t>
  </si>
  <si>
    <t>2.15.54.2</t>
  </si>
  <si>
    <t>Установка комплекса оборудования детских игровых площадок.Игровой комплекс ДИК03.08</t>
  </si>
  <si>
    <t xml:space="preserve">2.15.55.1 </t>
  </si>
  <si>
    <t>Установка скамеек на железобетонных опорах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</si>
  <si>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автовышки,диаметром,мм:  до 250</t>
  </si>
  <si>
    <t>2.15.49.7</t>
  </si>
  <si>
    <t>Установка дверного блока из ПВХ во внутренних дверных проемах и перегородках в газосиликатных стенах при площади проема  свыше 3 м2,м2</t>
  </si>
  <si>
    <t>Установка дверей входных наружных металлических в кирпичных стенах,м2</t>
  </si>
  <si>
    <t>Смена отдельных  потолочных листов гипсокартона без разборки каркаса площ.ремонтир.мест до 5 м2,м2</t>
  </si>
  <si>
    <t>Смена отдельных  потолочных листов гипсокартона без разборки каркаса площ.ремонтир.мест до 10 м2,м2</t>
  </si>
  <si>
    <t>Огрунтовка бетонных  и оштукатуренных поверхностей битумной грунтовкой последующий слой,м2</t>
  </si>
  <si>
    <t>Простая масляная окраска стен с подготовкой до 35%,м2</t>
  </si>
  <si>
    <t>2.4.23.</t>
  </si>
  <si>
    <t>Отделка деревянных потолков гипсовыми обшивочными листами или древесноволокнистными плитами без устройства каркаса, м2</t>
  </si>
  <si>
    <t>2.4.24.</t>
  </si>
  <si>
    <t>Подшивка деревянных потолков фанерой, древесно-стружечными или льнокостровыми плитами с устройством каркаса, м2</t>
  </si>
  <si>
    <t>2.4.25.</t>
  </si>
  <si>
    <t>Подшивка деревянных потолков фанерой, древесно-стружечными или льнокостровыми плитами без устройства каркаса, м2</t>
  </si>
  <si>
    <t>2.4.26.</t>
  </si>
  <si>
    <t>Отбивка штукатурки с деревянных стен и потолков, м2</t>
  </si>
  <si>
    <t>2.4.54.</t>
  </si>
  <si>
    <t>Сплачивание дощатых полов, м2</t>
  </si>
  <si>
    <t>2.1.5.</t>
  </si>
  <si>
    <t>Укрепление дощатых полов (без добавления новых досок), м2</t>
  </si>
  <si>
    <t>2.1.6.</t>
  </si>
  <si>
    <t>Смена досок в полах до 3-х штук в одном месте, м досок</t>
  </si>
  <si>
    <t>2.1.7.</t>
  </si>
  <si>
    <t>Смена деревянных плинтусов, м.п.</t>
  </si>
  <si>
    <t>2.1.8.</t>
  </si>
  <si>
    <t>Шлифовка дощатых полов неокрашенных, м2</t>
  </si>
  <si>
    <t>2.1.9.</t>
  </si>
  <si>
    <t>Шлифовка дощатых полов окрашенных, м2</t>
  </si>
  <si>
    <t>2.1.10.</t>
  </si>
  <si>
    <t>Шлифовка провесов в неокрашенных дощатых полах, м2</t>
  </si>
  <si>
    <t>2.1.11.</t>
  </si>
  <si>
    <t>Установка оборудования детских игровых площадок,ед.оборуд.Турник одноплоскостной</t>
  </si>
  <si>
    <t>2.15.53.13</t>
  </si>
  <si>
    <t>Установка оборудования детских игровых площадок,ед.оборуд.Турник -рукоход</t>
  </si>
  <si>
    <t>2.15.53.14</t>
  </si>
  <si>
    <t>Установка оборудования детских игровых площадок,ед.оборуд.Ворота гандбольные со щитом баскетбольным</t>
  </si>
  <si>
    <t>2.15.53.15</t>
  </si>
  <si>
    <t>Изготовление оконного блока одностворчатого двойного,м2</t>
  </si>
  <si>
    <t>3.3.14.4</t>
  </si>
  <si>
    <t>Изготовление оконного блока двойного с форточкой,м2</t>
  </si>
  <si>
    <t>3.3.14.5</t>
  </si>
  <si>
    <t>Изготовление оконного блока слухового чердачного,м2</t>
  </si>
  <si>
    <t>Изготовление дверного полотна</t>
  </si>
  <si>
    <t>3.3.15.1</t>
  </si>
  <si>
    <t>3.3.14.3</t>
  </si>
  <si>
    <t>Смена подводки,стояков ХГВ из труб водогазонопроводных на металлопластиковые на фитингах (резьбовых соединениях),м  Диаметром до 100мм</t>
  </si>
  <si>
    <t>Ремонт штукатурки стен  по дереву площадью до 1м2 в одном месте, м2</t>
  </si>
  <si>
    <t>2.4.42.</t>
  </si>
  <si>
    <t>Улучшенная штукатурка потолков по дереву, м2</t>
  </si>
  <si>
    <t>2.4.5.</t>
  </si>
  <si>
    <t>Улучшенная штукатурка потолков по камню известковым раствором, м2</t>
  </si>
  <si>
    <t>2.4.6.</t>
  </si>
  <si>
    <t>Улучшенная штукатурка потолков по камню цементно-известковым раствором, м2</t>
  </si>
  <si>
    <t>2.4.7.</t>
  </si>
  <si>
    <t>Оштукатуривание откосов известково-гипсовым раствором, м2</t>
  </si>
  <si>
    <t>2.4.8.</t>
  </si>
  <si>
    <t>Оштукатуривание откосов цементно-известковым раствором, м2</t>
  </si>
  <si>
    <t>2.4.9.</t>
  </si>
  <si>
    <t>Вытягивание падуг известково-гипсовым раствором, м2</t>
  </si>
  <si>
    <t>2.4.10.</t>
  </si>
  <si>
    <t>Ед. изм.</t>
  </si>
  <si>
    <t>Большой ремонт створчат. оконных переплетов,створка</t>
  </si>
  <si>
    <t>Отпускная цена (тариф) без НДС после округления, руб.</t>
  </si>
  <si>
    <t>Расценки на оплату труда,  руб.</t>
  </si>
  <si>
    <t>УТВЕРЖДАЮ:</t>
  </si>
  <si>
    <t>место</t>
  </si>
  <si>
    <t>блок</t>
  </si>
  <si>
    <t>м</t>
  </si>
  <si>
    <t>шт</t>
  </si>
  <si>
    <t>2.11.46.4.2.</t>
  </si>
  <si>
    <t>2.11.47.</t>
  </si>
  <si>
    <t>Установка коробки распределительной при открытой проводке,короб</t>
  </si>
  <si>
    <t>2.11.48.</t>
  </si>
  <si>
    <t>Установка коробки распределительной при скрытой проводке,короб</t>
  </si>
  <si>
    <t>2.11.49.1.</t>
  </si>
  <si>
    <t>Установка и подключение контура заземления в частных домах по бетонной крепи</t>
  </si>
  <si>
    <t>2.11.49.2.</t>
  </si>
  <si>
    <t>Установка и подключение контура заземления в частных домах  по установленным конструкциям</t>
  </si>
  <si>
    <t>2.11.50.</t>
  </si>
  <si>
    <t>Демонтаж шнура на роликах</t>
  </si>
  <si>
    <t>Затирка бетонных поверхностей потолков, м2</t>
  </si>
  <si>
    <t>2.4.17.</t>
  </si>
  <si>
    <t>Беспесчаная накрывка стен, м2</t>
  </si>
  <si>
    <t>2.4.18.</t>
  </si>
  <si>
    <t>Беспесчаная накрывка потолков, м2</t>
  </si>
  <si>
    <t>2.4.19.</t>
  </si>
  <si>
    <t>Отделка деревянных стен гипсовыми обшивочными листами или древесно-волокнистыми плитами с устройством каркаса, м2</t>
  </si>
  <si>
    <t>2.4.20.</t>
  </si>
  <si>
    <t>Демонтаж провода сечением 16мм2 на крюках (якорях) с изоляторами,м</t>
  </si>
  <si>
    <t>2.11.52.</t>
  </si>
  <si>
    <t>Ремонт групповых щитков на лестничной клетке без ремонта автоматов,шт</t>
  </si>
  <si>
    <t>2.11.53.</t>
  </si>
  <si>
    <t>Укрепление розетки,шт</t>
  </si>
  <si>
    <t>2.11.54.</t>
  </si>
  <si>
    <t>Смена провода при открытой электропровдке,м</t>
  </si>
  <si>
    <t>2.11.55.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</si>
  <si>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 751-1000</t>
  </si>
  <si>
    <t>Ремонт штукатурки потолков по камню цементно-известковым раствором площадью до 1м2 в одном месте, м2</t>
  </si>
  <si>
    <t>2.4.35.</t>
  </si>
  <si>
    <t>Ремонт штукатурки потолков по дереву площадью до 1м2 в одном месте, м2</t>
  </si>
  <si>
    <t>2.4.36.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</si>
  <si>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земли,диаметром,мм:    251-500</t>
  </si>
  <si>
    <t>2.15.49.3</t>
  </si>
  <si>
    <t>2.11.51.</t>
  </si>
  <si>
    <t>Заделка выбоин в цементных полах площадью свыше 0,5м2 в 1 месте, место</t>
  </si>
  <si>
    <t>2.1.27.</t>
  </si>
  <si>
    <t>Разборка кирпичных столбиков, м2 пола</t>
  </si>
  <si>
    <t>2.1.28.</t>
  </si>
  <si>
    <t>Разборка лаг деревянных, м2 пола</t>
  </si>
  <si>
    <t>2.1.29.</t>
  </si>
  <si>
    <t>Разборка покрытий дощат. полов или настилов,м2</t>
  </si>
  <si>
    <t>2.1.30.</t>
  </si>
  <si>
    <t>Разборка покрытия полов из линолеума, м2</t>
  </si>
  <si>
    <t>2.1.31.</t>
  </si>
  <si>
    <t>Разборка покрытия полов из керамич. плиток, м2</t>
  </si>
  <si>
    <t>2.1.32.</t>
  </si>
  <si>
    <t>Разборка покрытия полов из щитового паркета с разборкой плинтусов (без разборки настила), м2</t>
  </si>
  <si>
    <t>2.1.33.</t>
  </si>
  <si>
    <t>2.15.49.8</t>
  </si>
  <si>
    <t>Изготовление погонажных изделий</t>
  </si>
  <si>
    <t>3.3.11.1</t>
  </si>
  <si>
    <t>Изготовление оконного бруска,м/п</t>
  </si>
  <si>
    <t>3.3.11.2</t>
  </si>
  <si>
    <t>Изготовление бруска сечением 0,05х0,045 строгальный с 4-х сторон</t>
  </si>
  <si>
    <t>3.3.11.3</t>
  </si>
  <si>
    <t>Изготовление рейки строгальной с 4-х сторон,м/п</t>
  </si>
  <si>
    <t>3.3.11.4</t>
  </si>
  <si>
    <t>Изготовление оконного отлива,м/п</t>
  </si>
  <si>
    <t>3.3.11.5</t>
  </si>
  <si>
    <t>Изготовление дверного бруска,м/п</t>
  </si>
  <si>
    <t>3.3.11.6</t>
  </si>
  <si>
    <t>Изготовление штапика,м/п</t>
  </si>
  <si>
    <t>3.3.11.7</t>
  </si>
  <si>
    <t>2.15.50.9</t>
  </si>
  <si>
    <t>2.15.55.2</t>
  </si>
  <si>
    <t>Установка скамеек на железобетонных опорах без сборки</t>
  </si>
  <si>
    <t>2.15.55.3</t>
  </si>
  <si>
    <t>Установка скамеек на железобетонных опорах со сборкой</t>
  </si>
  <si>
    <t>2.15.56.1</t>
  </si>
  <si>
    <t>Изготовление каждой следующей филенки,шт.</t>
  </si>
  <si>
    <t>3.3.15.5</t>
  </si>
  <si>
    <t>Изготовление дверного полотна филенчатого фигурного под остекление (6 филенок и 2 стекла)</t>
  </si>
  <si>
    <t>3.3.15.6</t>
  </si>
  <si>
    <t>Изготовление балконного полотна,м2</t>
  </si>
  <si>
    <t>3.3.15.7</t>
  </si>
  <si>
    <t>Изготовление полотна плотничного (сарайного),м2</t>
  </si>
  <si>
    <t>3.3.15.8</t>
  </si>
  <si>
    <t>Изготовление дверного полотна глухого клееного (ДВП),м2</t>
  </si>
  <si>
    <t>3.3.15.9</t>
  </si>
  <si>
    <t>Обрезка деревьев бензопилами,1 дерево твердолиственных пород при диаметре дерева св. 500мм и при количестве срезаемых скелетных ветвей ,шт.до:св.30</t>
  </si>
  <si>
    <t>2.15.53.1</t>
  </si>
  <si>
    <t>Установка оборудования детских игровых площадок,ед.оборуд.Горки</t>
  </si>
  <si>
    <t>2.15.53.2</t>
  </si>
  <si>
    <t>Установка оборудования детских игровых площадок,ед.оборуд.Карусели,вертушки</t>
  </si>
  <si>
    <t>2.15.53.3</t>
  </si>
  <si>
    <t>Ремонт штукатурки стен  по камню цементно-известковым раствором  площадью до 10м2 в одном месте, м2</t>
  </si>
  <si>
    <t>2.4.44.</t>
  </si>
  <si>
    <t>Ремонт штукатурки стен  по дереву площадью до 10м2 в одном месте, м2</t>
  </si>
  <si>
    <t>2.4.45.</t>
  </si>
  <si>
    <t>Перетирка штукатурки поверхностей стен и потолков, м2</t>
  </si>
  <si>
    <t>2.4.46.</t>
  </si>
  <si>
    <t>Ремонт штукатурки швов между сборными элементами перекрытий и стен с прорезкой рустов, м. шва</t>
  </si>
  <si>
    <t>2.4.47.</t>
  </si>
  <si>
    <t>Снятие дверных коробок в каменных стенах с выломкой четвертей, коробка</t>
  </si>
  <si>
    <t>2.3.3.</t>
  </si>
  <si>
    <t>Снятие дверных коробок в каменных стенах с выломкой четвертей с отбивкой штукатурки в откосах, коробка</t>
  </si>
  <si>
    <t>2.3.4.</t>
  </si>
  <si>
    <t>Снятие дверных колод в деревянных стенах, колода</t>
  </si>
  <si>
    <t>2.3.5.</t>
  </si>
  <si>
    <t>Снятие дверных коробок в перегородках, коробка</t>
  </si>
  <si>
    <t>2.3.6.</t>
  </si>
  <si>
    <t>Смена наличников, м.п.</t>
  </si>
  <si>
    <t>2.3.7.</t>
  </si>
  <si>
    <t>Слитие стояка холодной воды, стояк</t>
  </si>
  <si>
    <t>2.10.18.</t>
  </si>
  <si>
    <t>Слитие стояка горячей воды, стояк</t>
  </si>
  <si>
    <t>2.10.19.</t>
  </si>
  <si>
    <t>Зачеканка раструба трубопр. внутр. канализ.,раструб</t>
  </si>
  <si>
    <t>с 01.02.2016</t>
  </si>
  <si>
    <t>2.5.23.</t>
  </si>
  <si>
    <t>Герметизация мест примыкания оконных блоков к стенам полиуретановой пеной</t>
  </si>
  <si>
    <t>2.2.37.</t>
  </si>
  <si>
    <t>Смена отлива из оцинкованной стали  с устройством  каркаса,м</t>
  </si>
  <si>
    <t>2.2.38.</t>
  </si>
  <si>
    <t>Установка штапика,м</t>
  </si>
  <si>
    <t>2.2.39.</t>
  </si>
  <si>
    <t>Снятие форточки,форт</t>
  </si>
  <si>
    <t>2.2.40.</t>
  </si>
  <si>
    <t>Установка форточки,форт</t>
  </si>
  <si>
    <t>2.2.41.1</t>
  </si>
  <si>
    <t>Установка оконных коробок в каменных стенах до 2 м2,м2</t>
  </si>
  <si>
    <t>2.2.41.2</t>
  </si>
  <si>
    <t>более 2м2,м2</t>
  </si>
  <si>
    <t>2.2.42.1</t>
  </si>
  <si>
    <t>Снятие смывной трубы, прибор</t>
  </si>
  <si>
    <t>2.10.47.</t>
  </si>
  <si>
    <t>Снятие умывальника, мойки или раковины, прибор</t>
  </si>
  <si>
    <t>2.10.48.</t>
  </si>
  <si>
    <t>Прочистка трубопроводов внутренней канализации, м</t>
  </si>
  <si>
    <t>2.10.49.</t>
  </si>
  <si>
    <t>Смена вентиля старого образца на вентиль другого образца, включая вентиль импортного производства на стояке водоснабжения, вентиль</t>
  </si>
  <si>
    <t>2.10.50.</t>
  </si>
  <si>
    <t>Смена прокладки для водоразб. кранов,душа,бочка,унитаза с уч.сборки и разб.обор.,шт.</t>
  </si>
  <si>
    <t>2.10.51.</t>
  </si>
  <si>
    <t>Смена головки вентиля, шт.</t>
  </si>
  <si>
    <t>2.10.52.</t>
  </si>
  <si>
    <t>Установка приборов учета воды и фильтров к ним, прибор</t>
  </si>
  <si>
    <t>2.10.53.</t>
  </si>
  <si>
    <t>Смена приборов учета воды и фильтров к ним, прибор</t>
  </si>
  <si>
    <t>2.10.54.</t>
  </si>
  <si>
    <t>Смена сифона в ванной,прибор</t>
  </si>
  <si>
    <t>2.10.55.</t>
  </si>
  <si>
    <t>Замена гибкой подводки к санитарному прибору, шт.</t>
  </si>
  <si>
    <t>2.10.56.</t>
  </si>
  <si>
    <t>Установка гибкой подводки к санитарному прибору, шт.</t>
  </si>
  <si>
    <t>2.10.57.</t>
  </si>
  <si>
    <t>Замена душевой кабины и поддона, прибор</t>
  </si>
  <si>
    <t>2.10.58.</t>
  </si>
  <si>
    <t>Установка душевой кабины и поддона, прибор</t>
  </si>
  <si>
    <t>2.10.59.</t>
  </si>
  <si>
    <t>Замена унитаза с высоко расположенным бачком на унитаз "Компакт"</t>
  </si>
  <si>
    <t>2.10.60.</t>
  </si>
  <si>
    <t>Замена смесителя с душ.сеткой,прибор</t>
  </si>
  <si>
    <t>2.10.61.</t>
  </si>
  <si>
    <t>Смена обвязки для ванны,прибор</t>
  </si>
  <si>
    <t>2.10.62.</t>
  </si>
  <si>
    <t>Установка тумбы под мойку, шт.</t>
  </si>
  <si>
    <t>2.10.63.</t>
  </si>
  <si>
    <t>Смена шланга ПВХ для смесителя, шланг</t>
  </si>
  <si>
    <t>2.10.64.</t>
  </si>
  <si>
    <t>Смена головки смесителя, шт.</t>
  </si>
  <si>
    <t>2.10.65.</t>
  </si>
  <si>
    <t>Укрепление унитаза, прибор</t>
  </si>
  <si>
    <t>2.10.66.</t>
  </si>
  <si>
    <t>Смена трубы излива на смесителе, шт.</t>
  </si>
  <si>
    <t>2.10.67.</t>
  </si>
  <si>
    <t>Ремонт смесителя, шт.</t>
  </si>
  <si>
    <t>2.10.68.</t>
  </si>
  <si>
    <t>Установка фильтров на подводке и санитарных приборах, фильтр</t>
  </si>
  <si>
    <t>2.10.69.</t>
  </si>
  <si>
    <t>Оклейка потолков обоями на двухслойной склеенной основе,м2</t>
  </si>
  <si>
    <t>2.8.19.1</t>
  </si>
  <si>
    <t>Перестилка чистых дощатых полов, м2</t>
  </si>
  <si>
    <t>2.1.4.</t>
  </si>
  <si>
    <t>Установка полотен наружных,полотно</t>
  </si>
  <si>
    <t>2.3.37.1</t>
  </si>
  <si>
    <t>Установка полотен внутренних межкомнатных,полотно</t>
  </si>
  <si>
    <t>2.3.43.1</t>
  </si>
  <si>
    <t>Заполнение дверных проемов в каменных стенах блоками дверными.Площадью проема:до2м2</t>
  </si>
  <si>
    <t>2.3.43.2</t>
  </si>
  <si>
    <t>Заполнение дверных проемов в каменных стенах блоками дверными.Площадью проема:до3м2</t>
  </si>
  <si>
    <t>2.3.51.1</t>
  </si>
  <si>
    <t>Установка дверных коробок,коробка</t>
  </si>
  <si>
    <t>2.5.1.1</t>
  </si>
  <si>
    <t>Облицовка стен по камню керамическими плитками без установки карнизных и плинтусных плиток</t>
  </si>
  <si>
    <t>2.5.2.1</t>
  </si>
  <si>
    <t>Проведение обследования и консультация специалиста,консультация и обследование электриком</t>
  </si>
  <si>
    <t>2.12.39.2</t>
  </si>
  <si>
    <t>Проведение обследования и консультация специалиста,консультация и обследование сантехником</t>
  </si>
  <si>
    <t>2.12.39.3</t>
  </si>
  <si>
    <t>Проведение обследования и консультация специалиста,консультация и обследование другими специалистами</t>
  </si>
  <si>
    <t>2.12.39.4</t>
  </si>
  <si>
    <t>Проведение обследования и консультация специалиста,обследование при залитии квартиры для определения ущерба</t>
  </si>
  <si>
    <t>Перемещение и погрузка крупногаборитных отходов с мест временного хранения (подъездов,сараев,гаражей),1м3 массой отдельных мест свыше 100кг в ковш погрузчика</t>
  </si>
  <si>
    <t>2.12.45.5</t>
  </si>
  <si>
    <t>Перемещение и погрузка крупногаборитных отходов с мест временного хранения (подъездов,сараев,гаражей),1м3 при перемещении крупногаборитных отходов массой отдельных мест до 100кг на каждые последующие 20м добавлять к п.45.1,45.2</t>
  </si>
  <si>
    <t>2.12.45.6</t>
  </si>
  <si>
    <t>Перемещение и погрузка крупногаборитных отходов с мест временного хранения (подъездов,сараев,гаражей),1м3 при перемещении крупногаборитных отходов массой отдельных мест свыше 100кг на каждые последующие 20м добавлять к п.45.3,45.4</t>
  </si>
  <si>
    <t>2.12.46.1</t>
  </si>
  <si>
    <t>Очистка балконов,тамбуров от крупногаборитных отходов,1м3 Перемещение крупногаборитных отходов от балконов до лестничной клетки</t>
  </si>
  <si>
    <t>2.12.46.2</t>
  </si>
  <si>
    <t>Очистка балконов,тамбуров от крупногаборитных отходов,1м3 При спуске на 1 этаж крупногаборитных отходов массой отдельных мест до 100кг добавлять</t>
  </si>
  <si>
    <t>2.12.46.3</t>
  </si>
  <si>
    <t>Очистка балконов,тамбуров от крупногаборитных отходов,1м3 При спуске на 1 этаж крупногаборитных отходов массой отдельных мест свыше 100кг добавлять</t>
  </si>
  <si>
    <t>2.12.47.1</t>
  </si>
  <si>
    <t>Перемещение и погрузка строительных отходов с мест временного хранения,1м3 на автотранспорт</t>
  </si>
  <si>
    <t>2.12.47.2</t>
  </si>
  <si>
    <t>Перемещение и погрузка строительных отходов с мест временного хранения,1м3 в ковш погрузчика</t>
  </si>
  <si>
    <t>2.12.47.3</t>
  </si>
  <si>
    <t>Перемещение и погрузка строительных отходов с мест временного хранения,1м3 в ковш погрузчика при перемещении строительных отходов на каждые последующие 20м добавлять к п.47.1,47.2</t>
  </si>
  <si>
    <t>2.12.47.4</t>
  </si>
  <si>
    <t>м2</t>
  </si>
  <si>
    <t>брусок</t>
  </si>
  <si>
    <t>полотно</t>
  </si>
  <si>
    <t>2.15.29.3</t>
  </si>
  <si>
    <t>Копка ям для посадки кустарников,установки стоек,столбов,оград в немерзлом грунте,1м3 на глубину разработки:а) до 0,4м при группе грунта:111</t>
  </si>
  <si>
    <t>2.15.29.4</t>
  </si>
  <si>
    <t>Копка ям для посадки кустарников,установки стоек,столбов,оград в немерзлом грунте,1м3 на глубину разработки:а) свыше 0,4м до 0,7м при группе грунта:1</t>
  </si>
  <si>
    <t>2.15.29.5</t>
  </si>
  <si>
    <t>Установка дверного блока из ПВХ во внутренних дверных проемах и перегородках в газосиликатных стенах при площади проема  до 3 м2,м2</t>
  </si>
  <si>
    <t>2.3.50.2.</t>
  </si>
  <si>
    <t>2.3.52.</t>
  </si>
  <si>
    <t>Установка балконных наружных полотен,полотно</t>
  </si>
  <si>
    <t>2.3.53.1.</t>
  </si>
  <si>
    <t>с 01.08.2012</t>
  </si>
  <si>
    <t>2.3.53.2.</t>
  </si>
  <si>
    <t>ОБЛИЦОВОЧНЫЕ РАБОТЫ</t>
  </si>
  <si>
    <t>2.5.3.</t>
  </si>
  <si>
    <t>Облицовка стен полистирольными плитками на мастике,м2</t>
  </si>
  <si>
    <t>2.5.4.</t>
  </si>
  <si>
    <t>Облицовка поверхности стен бумажно-слоистым декоративным пластиком с устройством каркаса,м2</t>
  </si>
  <si>
    <t>2.5.5.</t>
  </si>
  <si>
    <t>Облицовка поверхности стен бумажно-слоистым декоративным пластиком без устройства каркаса,м2</t>
  </si>
  <si>
    <t>2.5.8.</t>
  </si>
  <si>
    <t>Установка встроенных деталей, деталь</t>
  </si>
  <si>
    <t>2.5.9.</t>
  </si>
  <si>
    <t xml:space="preserve">Смена керамических плиток на стенах до 10 шт. в одном месте, шт. </t>
  </si>
  <si>
    <t>2.5.10.</t>
  </si>
  <si>
    <t xml:space="preserve">Смена керамических плиток на стенах более 10 шт. в одном месте, шт. </t>
  </si>
  <si>
    <t>2.5.11.</t>
  </si>
  <si>
    <t>Демонтаж устройств магнитной водоподготовки (МВ) при диам.труб до 25 мм,компл.</t>
  </si>
  <si>
    <t>2.10.222.2.</t>
  </si>
  <si>
    <t>2.10.222.3.</t>
  </si>
  <si>
    <t>2.10.223.</t>
  </si>
  <si>
    <t>Замена водоразборной колонки,шт.</t>
  </si>
  <si>
    <t>2.10.224.</t>
  </si>
  <si>
    <t>Осмотр водоразборной колонки,шт.</t>
  </si>
  <si>
    <t>2.10.225.1.</t>
  </si>
  <si>
    <t>Врезка трубопровода в действующую водопроводную сеть из полиэтиленовых труб диам. 15мм,врезка</t>
  </si>
  <si>
    <t>2.10.225.2.</t>
  </si>
  <si>
    <t>2.10.225.3.</t>
  </si>
  <si>
    <t>2.10.225.4.</t>
  </si>
  <si>
    <t>2.10.225.5.</t>
  </si>
  <si>
    <t>2.10.226.</t>
  </si>
  <si>
    <t>с 01.05.2012</t>
  </si>
  <si>
    <t>Установка дверного блока из ПВХ во внутренних дверных проемах и перегородках в кирпичных стенах при площади проема  до 3 м2,м2</t>
  </si>
  <si>
    <t>2.3.48.2.</t>
  </si>
  <si>
    <t>2.3.49.1.</t>
  </si>
  <si>
    <t>Смена отдельных участков трубопроводов диаметром свыше 25мм до 40мм, м.п.</t>
  </si>
  <si>
    <t>2.9.9.</t>
  </si>
  <si>
    <t>Смена отдельных участков трубопроводов диаметром 50мм, м.п.</t>
  </si>
  <si>
    <t>2.9.10.</t>
  </si>
  <si>
    <t>Смена кранов двойной регулировки диаметром 20мм, проходных вентилей или обратных клапанов диаметром до 50мм, шт.</t>
  </si>
  <si>
    <t>Установка накладных приборов: угольников оконных, остановов дверных , упоров оконных, ручек-скоб, табличек номерных к дверям, крючков ветровых, заверток форточных и т.п., прибор</t>
  </si>
  <si>
    <t>2.3.20.</t>
  </si>
  <si>
    <t>Установка заверток врезных оконных, защелок дверных, петель (дверных, оконных и форточных всех типов), прибор или две петли</t>
  </si>
  <si>
    <t>2.3.21.</t>
  </si>
  <si>
    <t>Установка угольников оконных частично врезных, стяжек оконных и балконных, заверток накладных дверных, задвижек натяжных, ручек-кнопок, замков шкафных накладных и т.п., прибор</t>
  </si>
  <si>
    <t>2.3.22.</t>
  </si>
  <si>
    <t>Смена накладных приборов:угольников оконных, остановов дверных, упоров оконных, табличек номерных к дверям, крючков ветровых, заверток форточных и т.п., прибор</t>
  </si>
  <si>
    <t>2.3.23.</t>
  </si>
  <si>
    <t>Смена заверток врезных оконных, защелок дверных, петель (дверных, оконных и форточных) всех видов, прибор или две петли</t>
  </si>
  <si>
    <t>2.3.24.</t>
  </si>
  <si>
    <t>Смена ручек- скоб, прибор</t>
  </si>
  <si>
    <t>2.3.25.</t>
  </si>
  <si>
    <t>Смена угольников оконных частично врезных, стяжек оконных и балконных, заверток накладных дверных, задвижек натяжных, ручек-кнопок, замков шкафных накладных и т.п., прибор</t>
  </si>
  <si>
    <t>2.3.26.</t>
  </si>
  <si>
    <t>Установка фрамужных приборов, прибор</t>
  </si>
  <si>
    <t>2.3.27.</t>
  </si>
  <si>
    <t>Смена фрамужных приборов, прибор</t>
  </si>
  <si>
    <t>2.3.28.</t>
  </si>
  <si>
    <t>2.10.84.</t>
  </si>
  <si>
    <t>Смена выпуска ванны, выпуск</t>
  </si>
  <si>
    <t>2.10.85.</t>
  </si>
  <si>
    <t>Смена полотенцесушителя аналогичного типа, прибор</t>
  </si>
  <si>
    <t>2.10.86.</t>
  </si>
  <si>
    <t>Установка пьедестала под умывальник, пьедестал</t>
  </si>
  <si>
    <t>2.10.87.</t>
  </si>
  <si>
    <t>Прочистка засора унитаза со снятием прибора, прибор</t>
  </si>
  <si>
    <t>2.10.88.</t>
  </si>
  <si>
    <t>Прочистка засора унитаза без снятием прибора, прибор</t>
  </si>
  <si>
    <t>2.10.89.</t>
  </si>
  <si>
    <t>Прочистка засора сифона и выпуска, прибор</t>
  </si>
  <si>
    <t>2.10.90.</t>
  </si>
  <si>
    <t>Установка импортного унитаза со снятием старого,прибор</t>
  </si>
  <si>
    <t>2.10.91.</t>
  </si>
  <si>
    <t>Установка импортного смесителя для ванны со снятием старого, прибор</t>
  </si>
  <si>
    <t>2.10.92.</t>
  </si>
  <si>
    <t>Скашивание с газонов ручной газонокосилкой,100м2 при высоте травостоя свыше 20 см-сплошных</t>
  </si>
  <si>
    <t>2.15.40.8</t>
  </si>
  <si>
    <t>Простая масляная окраска стальных балок, труб диаметром более  50мм суриком, м2</t>
  </si>
  <si>
    <t>2.6.29.</t>
  </si>
  <si>
    <t>Простая масляная окраска мет.решеток, сеток, переплетов, сан.технических и отопительных приборов, труб диаметром менее 50мм суриком, м2</t>
  </si>
  <si>
    <t>2.6.30.</t>
  </si>
  <si>
    <t>2.15.15.1</t>
  </si>
  <si>
    <t>Разборка плитки тротуарной мелкоштучной,м2</t>
  </si>
  <si>
    <t>2.15.16.1</t>
  </si>
  <si>
    <t>Укладка плитки тротуарной размером 500х500мм по готовому основанию,м2 с заполнением швов песком</t>
  </si>
  <si>
    <t>2.15.16.2</t>
  </si>
  <si>
    <t>Улучшенная масляная окраска больших металлических поверхностей (кроме кровель), м2</t>
  </si>
  <si>
    <t>2.6.26.</t>
  </si>
  <si>
    <t>Простая масляная окраска металлических кровель суриком за 1 раз, м2</t>
  </si>
  <si>
    <t>2.6.27.</t>
  </si>
  <si>
    <t>Простая масляная окраска металлических кровель суриком за 2 раза, м2</t>
  </si>
  <si>
    <t>2.6.28.</t>
  </si>
  <si>
    <t>Устройство компостных ящиков,м3</t>
  </si>
  <si>
    <t>2.15.25.1</t>
  </si>
  <si>
    <t>Ремонт забора высотой 1м,10м2 с заменой до 30% деталей  сплошного</t>
  </si>
  <si>
    <t>2.15.25.2</t>
  </si>
  <si>
    <t>Ремонт забора высотой 1м,10м2 с заменой до 30% деталей  штакетного</t>
  </si>
  <si>
    <t>2.15.25.3</t>
  </si>
  <si>
    <t>Ремонт забора высотой 1м,10м2 с заменой  30 до 50% деталей  сплошного</t>
  </si>
  <si>
    <t>2.15.25.4</t>
  </si>
  <si>
    <t>Ремонт забора высотой 1м,10м2 с заменой  30 до 50% деталей  штакетного</t>
  </si>
  <si>
    <t>2.15.26.1</t>
  </si>
  <si>
    <t>Окраска забора за 1 раз,1м2 сплошного</t>
  </si>
  <si>
    <t>2.15.26.2</t>
  </si>
  <si>
    <t>Окраска забора за 1 раз,1м2 штакетного</t>
  </si>
  <si>
    <t>2.15.27.1</t>
  </si>
  <si>
    <t>Подготовка участка для устройства газона,100м2 при группе грунта1</t>
  </si>
  <si>
    <t>2.15.27.2</t>
  </si>
  <si>
    <t>Подготовка участка для устройства газона,100м2 при группе грунта 11</t>
  </si>
  <si>
    <t>2.15.27.3</t>
  </si>
  <si>
    <t>Подготовка участка для устройства газона,100м2 при группе грунта 111</t>
  </si>
  <si>
    <t>2.15.28.1</t>
  </si>
  <si>
    <t>Покрытие дверных заполнений масляным лаком за 2 раз по ранее огрунтованной или окрашенной  поверхности, м2</t>
  </si>
  <si>
    <t>2.6.41.</t>
  </si>
  <si>
    <t>Покрытие оконных заполнений масляным лаком за 1 раз по ранее огрунтованной или окрашенной  поверхности, м2</t>
  </si>
  <si>
    <t>2.6.42.</t>
  </si>
  <si>
    <t>Покрытие оконных заполнений масляным лаком за 2 раз по ранее огрунтованной или окрашенной  поверхности, м2</t>
  </si>
  <si>
    <t>2.6.43.</t>
  </si>
  <si>
    <t>Окраска металлических дверных заполнений и печей печным лаком за 1 раз, м2</t>
  </si>
  <si>
    <t>2.6.44.</t>
  </si>
  <si>
    <t>Окраска металлических дверных заполнений и печей печным лаком за 2 раза, м2</t>
  </si>
  <si>
    <t>2.6.45.</t>
  </si>
  <si>
    <t>Окраска металлических оконных заполнений и печей печным лаком за 1 раз, м2</t>
  </si>
  <si>
    <t>2.6.46.</t>
  </si>
  <si>
    <t>Окраска металлических оконных заполнений и печей печным лаком за 2 раза, м2</t>
  </si>
  <si>
    <t>2.6.47.</t>
  </si>
  <si>
    <t>Окраска металлических дверных заполнений и печей кузбасским лаком за 1 раз, м2</t>
  </si>
  <si>
    <t>2.6.48.</t>
  </si>
  <si>
    <t>Окраска металлических дверных заполнений и печей кузбасским лаком за 2 раза, м2</t>
  </si>
  <si>
    <t>2.6.49.</t>
  </si>
  <si>
    <t>Окраска металлических оконных заполнений, решеток и труб кузбасским лаком за 1 раз, м2</t>
  </si>
  <si>
    <t>2.6.50.</t>
  </si>
  <si>
    <t>Механизированная стрижка кустарника мотоножницами,100м2 с наличием хвойных пород</t>
  </si>
  <si>
    <t>2.15.46.1</t>
  </si>
  <si>
    <t>Механизированная стрижка живой изгороди мотоножницами,100м2 мягколиственных пород</t>
  </si>
  <si>
    <t>2.15.46.2</t>
  </si>
  <si>
    <t>Механизированная стрижка живой изгороди мотоножницами,100м2 твердолиственных пород</t>
  </si>
  <si>
    <t>2.15.46.3</t>
  </si>
  <si>
    <t>Механизированная стрижка живой изгороди мотоножницами,100м2 с наличием шипов и колючек</t>
  </si>
  <si>
    <t>2.15.46.4</t>
  </si>
  <si>
    <t>Механизированная стрижка живой изгороди мотоножницами,100м2 хвойных пород</t>
  </si>
  <si>
    <t>2.15.47.1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</si>
  <si>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земли,диаметром,мм:до250</t>
  </si>
  <si>
    <t>2.15.47.2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</si>
  <si>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земли,диаметром,мм:251-500</t>
  </si>
  <si>
    <t>2.15.47.3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</si>
  <si>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земли,диаметром,мм:501-750</t>
  </si>
  <si>
    <t>2.15.47.4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</si>
  <si>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земли,диаметром,мм:751-1000</t>
  </si>
  <si>
    <t>2.15.47.5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</si>
  <si>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земли,диаметром,мм:св. 1001</t>
  </si>
  <si>
    <t>2.15.47.6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</si>
  <si>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автовышки,диаметром,мм:до 250</t>
  </si>
  <si>
    <t>2.15.47.7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</si>
  <si>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 251-500</t>
  </si>
  <si>
    <t>2.15.47.8</t>
  </si>
  <si>
    <t>Ремонт штукатурки потолков по камню известковым раствором площадью до 10м2 в одном месте, м2</t>
  </si>
  <si>
    <t>2.4.37.</t>
  </si>
  <si>
    <t>Ремонт штукатурки потолков по камню цементно-известковым раствором площадью до 10м2 в одном месте, м2</t>
  </si>
  <si>
    <t>2.4.38.</t>
  </si>
  <si>
    <t>Ремонт штукатурки потолков по дереву площадью до 10м2 в одном месте, м2</t>
  </si>
  <si>
    <t>2.4.39.</t>
  </si>
  <si>
    <t>Ремонт штукатурки стен  по камню известковым раствором площадью до 1м2 в одном месте, м2</t>
  </si>
  <si>
    <t>2.4.40.</t>
  </si>
  <si>
    <t>Ремонт штукатурки стен  по камню цементно-известковым раствором площадью до 1м2 в одном месте, м2</t>
  </si>
  <si>
    <t>2.4.41.</t>
  </si>
  <si>
    <t>2.6.100.1</t>
  </si>
  <si>
    <t>Смена почтового ящика, шт.</t>
  </si>
  <si>
    <t>2.12.7.</t>
  </si>
  <si>
    <t>Смена дверки почтового ящика, шт.</t>
  </si>
  <si>
    <t>2.12.8.</t>
  </si>
  <si>
    <t>Смена петель почтового ящика, шт.</t>
  </si>
  <si>
    <t>2.12.9.</t>
  </si>
  <si>
    <t>Смена замка почтового ящика, шт.</t>
  </si>
  <si>
    <t>2.12.10.</t>
  </si>
  <si>
    <t>Утепление балконов, лоджий, м2</t>
  </si>
  <si>
    <t>2.12.37.</t>
  </si>
  <si>
    <t>Замена элемента питания пожарного извещателя,шт.</t>
  </si>
  <si>
    <t>2.12.38.1.</t>
  </si>
  <si>
    <t>Установка потолочного пожарного извещателя при сверлении отверстий в железобетонном перекрытии,шт.</t>
  </si>
  <si>
    <t>2.12.38.2.</t>
  </si>
  <si>
    <t xml:space="preserve"> капитального ремонта,счетчик</t>
  </si>
  <si>
    <t>2.10.219.</t>
  </si>
  <si>
    <t>Установка после поверки индивидуального счетчика воды,счетчик</t>
  </si>
  <si>
    <t>2.10.219.1.</t>
  </si>
  <si>
    <t xml:space="preserve"> с заменой штуцера и фильтра,счетчик</t>
  </si>
  <si>
    <t>2.10.219.2.</t>
  </si>
  <si>
    <t xml:space="preserve"> с заменой штуцера и запорно-регулирующей арматуры,счетчик</t>
  </si>
  <si>
    <t>2.10.219.3</t>
  </si>
  <si>
    <t xml:space="preserve"> с заменой запорно-регулирующей арматуры,счетчик</t>
  </si>
  <si>
    <t>2.10.220.</t>
  </si>
  <si>
    <t>Установка дверей входных наружных металлических в бетонных стенах,м2</t>
  </si>
  <si>
    <t xml:space="preserve">Прейскурант № 1  тарифов на  услуги  производимые Коммунальным жилищным ремонтно-эксплутационным унитарным предприятием "Советское"                                                                                                                                                            </t>
  </si>
  <si>
    <t xml:space="preserve">Смена керамических плиток на столбах и откосах до 10 шт. в одном месте, шт. </t>
  </si>
  <si>
    <t>2.5.12.</t>
  </si>
  <si>
    <t xml:space="preserve">Смена керамических плиток на столбах и откосах более 10 шт. в одном месте, шт. </t>
  </si>
  <si>
    <t>2.5.13.</t>
  </si>
  <si>
    <t>Смена карнизных или плинтусных плиток, плитка</t>
  </si>
  <si>
    <t>2.5.14.</t>
  </si>
  <si>
    <t>Разборка облицовки плоских поверхностей без сохранения плиток, м2</t>
  </si>
  <si>
    <t>2.5.15.</t>
  </si>
  <si>
    <t>Разборка облицовки плоских поверхностей с сохранением плиток до 25%, м2</t>
  </si>
  <si>
    <t>2.5.16.</t>
  </si>
  <si>
    <t>Разборка облицовки плоских поверхностей с сохранением плиток свыше 25% до 50%, м2</t>
  </si>
  <si>
    <t>2.5.17.</t>
  </si>
  <si>
    <t>Разборка покрытий стен из керам. Плиток,м2</t>
  </si>
  <si>
    <t>2.5.18.</t>
  </si>
  <si>
    <t>Облицовка стен панелями МДФ и ПВХ, м2</t>
  </si>
  <si>
    <t>2.5.19.</t>
  </si>
  <si>
    <t>Облицовка потолков панелями МДФ и ПВХ, м2</t>
  </si>
  <si>
    <t>2.5.20.</t>
  </si>
  <si>
    <t>Устройство подвесного потолка, м2</t>
  </si>
  <si>
    <t>2.5.21.</t>
  </si>
  <si>
    <t>Оклейка потолков пластиковыми плитами, м2</t>
  </si>
  <si>
    <t>2.5.22.</t>
  </si>
  <si>
    <t>Обшивка стен гипсокартоном, м2</t>
  </si>
  <si>
    <t>2.5.26.</t>
  </si>
  <si>
    <t>Разборка подвесных потолков,м2</t>
  </si>
  <si>
    <t>2.5.27.</t>
  </si>
  <si>
    <t>Устройство подшивки  потолка досками ,м2</t>
  </si>
  <si>
    <t>2.5.28.</t>
  </si>
  <si>
    <t>Смена участков трубопроводов центрального отопления, холодного и горячего водоснабжения различной длины(от0,5метра до 10метров) при образовании в них течи с применением газосварки,электросварки,м</t>
  </si>
  <si>
    <t>2.9.32.</t>
  </si>
  <si>
    <t>Снятие водогрейных колонок,колон.</t>
  </si>
  <si>
    <t>2.9.33.</t>
  </si>
  <si>
    <t>Установка водогрейнфх колонок,колон.</t>
  </si>
  <si>
    <t>ЭЛЕКТРОМОНТАЖНЫЕ РАБОТЫ</t>
  </si>
  <si>
    <t>2.11.1.</t>
  </si>
  <si>
    <t>Установка электрического звонка и кнопки с прокладкой проводок, звонок</t>
  </si>
  <si>
    <t>2.11.2.</t>
  </si>
  <si>
    <t>Установка электрического звонка и кнопки без прокладкой проводок, звонок</t>
  </si>
  <si>
    <t>2.11.3.</t>
  </si>
  <si>
    <t>Установка выключателя, переключателя или штепсельной розетки для открытой проводки, шт.</t>
  </si>
  <si>
    <t>2.11.4.</t>
  </si>
  <si>
    <t>Установка выключателя, переключателя или штепсельной розетки при скрытой проводки, шт.</t>
  </si>
  <si>
    <t>2.11.5.</t>
  </si>
  <si>
    <t>Установка потолочного патрона, патрон</t>
  </si>
  <si>
    <t>2.11.6.</t>
  </si>
  <si>
    <t>Установка настенного патрона, шт.</t>
  </si>
  <si>
    <t>2.11.7.</t>
  </si>
  <si>
    <t>Установка трехклавишного выключателя при скрытой проводке с устройством гнезда по каменным основаниям, шт.</t>
  </si>
  <si>
    <t>2.11.8.</t>
  </si>
  <si>
    <t>Установка подвесного патрона, патрон</t>
  </si>
  <si>
    <t>2.11.9.</t>
  </si>
  <si>
    <t>Установка подвесного светильника, светильник</t>
  </si>
  <si>
    <t>2.11.10.</t>
  </si>
  <si>
    <t>Установка светильника типа "Бра", шт.</t>
  </si>
  <si>
    <t>2.11.11.</t>
  </si>
  <si>
    <t>Установка люминесцентных светильников на штырях, шт.</t>
  </si>
  <si>
    <t>Директор Государственного 
предприятия "Советское"</t>
  </si>
  <si>
    <t>2.10.203.</t>
  </si>
  <si>
    <t>Установка полотенцесушителя,прибор</t>
  </si>
  <si>
    <t>2.10.204.</t>
  </si>
  <si>
    <t>Снятие сифона,прибор</t>
  </si>
  <si>
    <t>2.10.205.</t>
  </si>
  <si>
    <t>Установка умывальника из искусственного камня,прибор</t>
  </si>
  <si>
    <t>2.10.206.</t>
  </si>
  <si>
    <t>Установка мойки на одно отделение,прибор</t>
  </si>
  <si>
    <t>2.10.207.</t>
  </si>
  <si>
    <t>Установка мойки на два отделения,прибор</t>
  </si>
  <si>
    <t>2.10.208.</t>
  </si>
  <si>
    <t>Снятие смесителя  с душевой сеткой,шт.</t>
  </si>
  <si>
    <t>2.10.209.</t>
  </si>
  <si>
    <t>Снятие вентильной головки,шт.</t>
  </si>
  <si>
    <t>2.10.210.</t>
  </si>
  <si>
    <t>Прочистка душевой сетки,шт.</t>
  </si>
  <si>
    <t>2.10.211.</t>
  </si>
  <si>
    <t>Прочистка сеточки на трубе излива смесителя,шт.</t>
  </si>
  <si>
    <t>2.10.212.</t>
  </si>
  <si>
    <t>Демонтаж трубопроводов водоснабжения из водогазопроводных труб диам.до 32 мм,м</t>
  </si>
  <si>
    <t>2.10.213.1.</t>
  </si>
  <si>
    <t>Смена подводки, стояков ХГВ из труб водогазопроводных на полипропиленовые диам.труб.до 15мм,м</t>
  </si>
  <si>
    <t>2.10.213.2.</t>
  </si>
  <si>
    <t>2.10.213.3.</t>
  </si>
  <si>
    <t>2.10.213.4.</t>
  </si>
  <si>
    <t>2.10.214.1.</t>
  </si>
  <si>
    <t>Прокладка труб из пропилена диам.труб. 15 мм,м</t>
  </si>
  <si>
    <t>2.10.214.2.</t>
  </si>
  <si>
    <t>2.10.214.3.</t>
  </si>
  <si>
    <t>2.10.214.4.</t>
  </si>
  <si>
    <t>2.10.214.5.</t>
  </si>
  <si>
    <t>2.10.215.1.</t>
  </si>
  <si>
    <t>Прокладка наружного трубопровода из полиэтиленовых труб диам. 20 мм,м</t>
  </si>
  <si>
    <t>2.10.215.2.</t>
  </si>
  <si>
    <t>2.10.215.3.</t>
  </si>
  <si>
    <t>2.10.215.4.</t>
  </si>
  <si>
    <t>2.10.216.1.</t>
  </si>
  <si>
    <t>Смена сгонов при диаметре трубопровода до 15мм,м</t>
  </si>
  <si>
    <t>2.10.216.2.</t>
  </si>
  <si>
    <t>2.10.216.3.</t>
  </si>
  <si>
    <t>2.10.217.</t>
  </si>
  <si>
    <t>Снятие на поверку индивидуального счетчика воды,счетчик</t>
  </si>
  <si>
    <t>2.10.218.1.</t>
  </si>
  <si>
    <t>Поверка индивидуального счетчика воды при техническом состоянии прибора,требующего: малого ремонта,счетчик</t>
  </si>
  <si>
    <t>2.10.218.2.</t>
  </si>
  <si>
    <t xml:space="preserve"> текущего ремонта,счетчик</t>
  </si>
  <si>
    <t>2.10.218.3.</t>
  </si>
  <si>
    <t>ЦЕНТРАЛЬНОЕ ОТОПЛЕНИЕ</t>
  </si>
  <si>
    <t>2.9.1.</t>
  </si>
  <si>
    <t>Прокладка стальных трубопроводов диаметр. до 50мм, м</t>
  </si>
  <si>
    <t>2.9.2.</t>
  </si>
  <si>
    <t>Установка радиаторов до 7 секций в группе с установкой кронштейнов, радиатор</t>
  </si>
  <si>
    <t>2.9.3.</t>
  </si>
  <si>
    <t>Установка радиаторов свыше 7 секций в группе с установкой кронштейнов, радиатор</t>
  </si>
  <si>
    <t>2.9.4.</t>
  </si>
  <si>
    <t>Проверка на прогрев отопительных радиаторов с регулировкой, прибор</t>
  </si>
  <si>
    <t>2.9.5.</t>
  </si>
  <si>
    <t>Смена сгонов у трубопроводов диаметром до 25мм, сгон</t>
  </si>
  <si>
    <t>2.9.6.</t>
  </si>
  <si>
    <t>Смена сгонов у трубопроводов диаметром свыше 25мм до 40мм, сгон</t>
  </si>
  <si>
    <t>2.9.7.</t>
  </si>
  <si>
    <t>Смена отдельных участков трубопроводов диаметром до 25мм, м.п.</t>
  </si>
  <si>
    <t>2.9.8.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</si>
  <si>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 751-1000</t>
  </si>
  <si>
    <t>2.15.48.5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</si>
  <si>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 1001</t>
  </si>
  <si>
    <t>2.15.48.6</t>
  </si>
  <si>
    <t>10м2</t>
  </si>
  <si>
    <t>100м2</t>
  </si>
  <si>
    <t>прибор</t>
  </si>
  <si>
    <t>фильтр</t>
  </si>
  <si>
    <t>бачок</t>
  </si>
  <si>
    <t>кран</t>
  </si>
  <si>
    <t>светильник</t>
  </si>
  <si>
    <t>шт.</t>
  </si>
  <si>
    <t>100шт.</t>
  </si>
  <si>
    <t>дерево</t>
  </si>
  <si>
    <t>люстра</t>
  </si>
  <si>
    <t>комплект</t>
  </si>
  <si>
    <t>крюк</t>
  </si>
  <si>
    <t>м.п.</t>
  </si>
  <si>
    <t>м3</t>
  </si>
  <si>
    <t>коробка</t>
  </si>
  <si>
    <t>форточка</t>
  </si>
  <si>
    <t>врезка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</si>
  <si>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 251-500</t>
  </si>
  <si>
    <t>2.15.48.3</t>
  </si>
  <si>
    <t>Смена болтов крепления смывного бачка к унитазу,унитаз</t>
  </si>
  <si>
    <t>2.10.243.1</t>
  </si>
  <si>
    <t>При необходимости спиливания болтов к норме времени добавлять,шт.</t>
  </si>
  <si>
    <t>2.10.244</t>
  </si>
  <si>
    <t>Смена гофры,гофра</t>
  </si>
  <si>
    <t>2.10.245</t>
  </si>
  <si>
    <t>Смена керамической головки смесителя,головка</t>
  </si>
  <si>
    <t>2.10.246</t>
  </si>
  <si>
    <t>Смена шланга душа смесителя для ванной,шланг</t>
  </si>
  <si>
    <t>2.10.247.1</t>
  </si>
  <si>
    <t>Установка и замена тройника для стиральной машины,тройник Установка тройника для стиральной машины</t>
  </si>
  <si>
    <t>Разборка покрытия полов из штучного паркета с разборкой плинтусов (без разборки настила), м2</t>
  </si>
  <si>
    <t>2.1.34.</t>
  </si>
  <si>
    <t>Снятие деревянных плинтусов, м.п.</t>
  </si>
  <si>
    <t>2.1.35.</t>
  </si>
  <si>
    <t>Разборка цементных плинтусов, м.п.</t>
  </si>
  <si>
    <t>2.1.36.</t>
  </si>
  <si>
    <t>Выравнивание ранее выполненной цементной стяжки или бетонного основания слоем полимерцементного раствора, м2</t>
  </si>
  <si>
    <t>2.1.37.</t>
  </si>
  <si>
    <t>Смена покрытий из линолеума, м2</t>
  </si>
  <si>
    <t>2.1.38.</t>
  </si>
  <si>
    <t>Устройство тепловых полов с электронагревом,м2</t>
  </si>
  <si>
    <t>2.1.39.</t>
  </si>
  <si>
    <t>Укладка ламинированных полов, м2</t>
  </si>
  <si>
    <t>2.1.58.</t>
  </si>
  <si>
    <t>Разборка покрытий полов из ламинированных панелей,м2</t>
  </si>
  <si>
    <t>2.1.59.</t>
  </si>
  <si>
    <t>Смена покрытий полов из ламинированных панелей,м2</t>
  </si>
  <si>
    <t>2.1.60.</t>
  </si>
  <si>
    <t>2.1.61.</t>
  </si>
  <si>
    <t>2.1.62.</t>
  </si>
  <si>
    <t>Разборка покрытий полов из ДВП,м2</t>
  </si>
  <si>
    <t>2.1.63.</t>
  </si>
  <si>
    <t>Разборка покрытий полов из ДСП,м2</t>
  </si>
  <si>
    <t>2.1.64.1.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</si>
  <si>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 501-750</t>
  </si>
  <si>
    <t>2.15.47.9</t>
  </si>
  <si>
    <t>Ремонт штукатурки потолков по камню известковым раствором площадью до 1м2 в одном месте, м2</t>
  </si>
  <si>
    <t>2.4.34.</t>
  </si>
  <si>
    <t>Масляная окраска санитарно-технических и отопительных приборов за 1 раз, м2</t>
  </si>
  <si>
    <t>2.6.68.</t>
  </si>
  <si>
    <t>2.15.47.10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</si>
  <si>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 1001</t>
  </si>
  <si>
    <t>2.15.48.1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</si>
  <si>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до 250</t>
  </si>
  <si>
    <t>2.15.48.2</t>
  </si>
  <si>
    <t>Поджатие гайки на смесителе,сифоне,гайка Сифон,шт.</t>
  </si>
  <si>
    <t>2.10.242.2</t>
  </si>
  <si>
    <t>Поджатие гайки на смесителе,сифоне,гайка Смеситель,шт.</t>
  </si>
  <si>
    <t>2.10.243</t>
  </si>
  <si>
    <t>Изготовление наличника,м/п</t>
  </si>
  <si>
    <t>3.3.11.8</t>
  </si>
  <si>
    <t>Изготовление плинтуса,м/п</t>
  </si>
  <si>
    <t>3.3.11.9</t>
  </si>
  <si>
    <t>Изготовление поручня,м/п</t>
  </si>
  <si>
    <t>3.3.11.10</t>
  </si>
  <si>
    <t>Изготовление черенка,м/п</t>
  </si>
  <si>
    <t>3.3.11.11</t>
  </si>
  <si>
    <t>Изготовление притворной планки,м/п</t>
  </si>
  <si>
    <t>3.3.11.12</t>
  </si>
  <si>
    <t>Изготовление швабры,шт.</t>
  </si>
  <si>
    <t>Изготовление столярных изделий</t>
  </si>
  <si>
    <t>3.3.12.1</t>
  </si>
  <si>
    <t>Изготовление скамейки из бруска,шт.</t>
  </si>
  <si>
    <t>3.3.12.2</t>
  </si>
  <si>
    <t>Изготовление ящика штукатурного,шт.</t>
  </si>
  <si>
    <t>3.3.12.3</t>
  </si>
  <si>
    <t>Заварка свищей на трубопроводе с приваркой накладки,свищ При диаметре трубопровода мм до 50</t>
  </si>
  <si>
    <t>2.10.248.3</t>
  </si>
  <si>
    <t>Заварка свищей на трубопроводе с приваркой накладки,свищ При диаметре трубопровода мм до 100</t>
  </si>
  <si>
    <t>2.10.249</t>
  </si>
  <si>
    <t>Переустановка смывного бачка при установке индивидуальных приборов учета,бачок</t>
  </si>
  <si>
    <t>2.10.250.1</t>
  </si>
  <si>
    <t>Смена подводки,стояков ХГВ из труб водогазонопроводных на металлопластиковые на фитингах (резьбовых соединениях),м  Диаметром до 15мм</t>
  </si>
  <si>
    <t>Прокладка наружного трубопровода из полиэтиленовых труб диам. 25 мм,м</t>
  </si>
  <si>
    <t>Прокладка наружного трубопровода из полиэтиленовых труб диам. 32 мм,м</t>
  </si>
  <si>
    <t>Прокладка наружного трубопровода из полиэтиленовых труб диам. 40 мм,м</t>
  </si>
  <si>
    <t>Смена сгонов при диаметре трубопровода до 20 мм,м</t>
  </si>
  <si>
    <t>Смена сгонов при диаметре трубопровода до 32 мм,м</t>
  </si>
  <si>
    <t>Установка устройств магнитной водоподготовки (МВ) при диам.трубопровода до 32 мм,компл.</t>
  </si>
  <si>
    <t>Установка устройств магнитной водоподготовки (МВ) при диам.трубопровода до 50 мм,компл.</t>
  </si>
  <si>
    <t>Демонтаж устройств магнитной водоподготовки (МВ) при диам.труб до 32 мм,компл.</t>
  </si>
  <si>
    <t>Демонтаж устройств магнитной водоподготовки (МВ) при диам.труб до 50 мм,компл.</t>
  </si>
  <si>
    <t>Врезка трубопровода в действующую водопроводную сеть из полиэтиленовых труб диам. 25 мм,врезка</t>
  </si>
  <si>
    <t>Врезка трубопровода в действующую водопроводную сеть из полиэтиленовых труб диам. 32 мм,врезка</t>
  </si>
  <si>
    <t>Врезка трубопровода в действующую водопроводную сеть из полиэтиленовых труб диам.  40 мм,врезка</t>
  </si>
  <si>
    <t>Врезка трубопровода в действующую водопроводную сеть из полиэтиленовых труб диам. 50 мм,врезка</t>
  </si>
  <si>
    <t>Ремонт светильников с люминисцентными лампами 2х-ламповых 1 лампа,светильник</t>
  </si>
  <si>
    <t>Ремонт светильников с люминисцентными лампами 2х-ламповых 2 лампы,светильник</t>
  </si>
  <si>
    <t>Ремонт светильников с люминисцентными лампами 4х-ламповых 1 лампа,светильник</t>
  </si>
  <si>
    <t>Ремонт светильников с люминисцентными лампами 4х ламповых каждой последующей,светильник</t>
  </si>
  <si>
    <t>Ремонт светильников с люминисцентными лампами 6-ти ламповых 1 лампы,светильник</t>
  </si>
  <si>
    <t>Ремонт светильников с люминисцентными лампами 6-ти ламповых каждой последующей,светильник</t>
  </si>
  <si>
    <t>Установка модуля управления освещением на светильник с лампой накаливания при креплении модуля к стене,приб.</t>
  </si>
  <si>
    <t>2.11.39.</t>
  </si>
  <si>
    <t>Установка блока выключатель+переключатель+розетки,блок</t>
  </si>
  <si>
    <t>2.11.40.</t>
  </si>
  <si>
    <t>Смена блока выключатель+переключатель+розетка,шт.</t>
  </si>
  <si>
    <t>2.11.41.</t>
  </si>
  <si>
    <t>Установка розетки с дополнительным нулевым или заземляющим проводом, шт.</t>
  </si>
  <si>
    <t>2.11.42.</t>
  </si>
  <si>
    <t>Смена розетки с дополнительным нулевым или заземляющим проводом, шт.</t>
  </si>
  <si>
    <t>2.11.46.1.</t>
  </si>
  <si>
    <t>Ремонт светильников с люминисцентными лампами 1-ламповых,светильник</t>
  </si>
  <si>
    <t>2.11.46.2.1.</t>
  </si>
  <si>
    <t>2.11.46.2.2.</t>
  </si>
  <si>
    <t>2.11.46.3.2.</t>
  </si>
  <si>
    <t>2.11.46.4.</t>
  </si>
  <si>
    <t>2.11.46.4.1.</t>
  </si>
  <si>
    <t>2.15.48.9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</si>
  <si>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 -751-1000</t>
  </si>
  <si>
    <t>2.15.48.10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</si>
  <si>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 -св.1001</t>
  </si>
  <si>
    <t>2.15.49.1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</si>
  <si>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земли,диаметром,мм:   -до 250</t>
  </si>
  <si>
    <t>2.15.49.2</t>
  </si>
  <si>
    <t>2.11.69.</t>
  </si>
  <si>
    <t>Замена вилки штепсельного разъема электроплиты,разъем</t>
  </si>
  <si>
    <t>2.11.70.</t>
  </si>
  <si>
    <t>Замена розетки 5а электроплиты,роз.</t>
  </si>
  <si>
    <t>2.11.71.</t>
  </si>
  <si>
    <t>Замена ручки дверки жарочного шкафа электроплиты,ручка</t>
  </si>
  <si>
    <t>2.11.72.</t>
  </si>
  <si>
    <t>Замена сигнальной арматуры электроплиты,армат</t>
  </si>
  <si>
    <t>2.11.73.</t>
  </si>
  <si>
    <t>Замена ручки переключателя электроплиты,ручк</t>
  </si>
  <si>
    <t>2.11.74.</t>
  </si>
  <si>
    <t>Замена пружины, пластмассовых зажимов, фиксаторов ручки переключателя электроплиты,ручк</t>
  </si>
  <si>
    <t>2.11.75.</t>
  </si>
  <si>
    <t>Проверка технического состояния электроплиты,электр.</t>
  </si>
  <si>
    <t>Ц8-401-101</t>
  </si>
  <si>
    <t>Отделка деревянных стен гипсовыми обшивочными листами или древесно-волокнистыми плитами без устройства каркаса, м2</t>
  </si>
  <si>
    <t>2.4.21.</t>
  </si>
  <si>
    <t>Изготовление дверного полотна глухого,м2</t>
  </si>
  <si>
    <t>3.3.15.2</t>
  </si>
  <si>
    <t>Изготовление полотна полуостекленного,м2</t>
  </si>
  <si>
    <t>3.3.15.3</t>
  </si>
  <si>
    <t>Изготовление полотна глухого с 2-мя филенками из массива,м2</t>
  </si>
  <si>
    <t>3.3.15.4</t>
  </si>
  <si>
    <t>Установка проволочного каркаса для вертикального озеленения (для подвески кашпо и корзин)</t>
  </si>
  <si>
    <t>2.15.62.1</t>
  </si>
  <si>
    <t>Установка урн для мусора на металлических опорах,шт.</t>
  </si>
  <si>
    <t>2.6.1.1</t>
  </si>
  <si>
    <t>2.3.13.1</t>
  </si>
  <si>
    <t>Смена дверного блока,снятие старого и установка нового,блок</t>
  </si>
  <si>
    <t>2.3.36.1</t>
  </si>
  <si>
    <t>Разборка обшивки из гипсовых листов, ДСП, ДВП, льнокосторовых плит, фанеры или картона, м2</t>
  </si>
  <si>
    <t>2.4.55.</t>
  </si>
  <si>
    <t>Срубка наплывов бетона со стен, столбов, пилястр и других поверхностей, м2</t>
  </si>
  <si>
    <t>2.4.56.</t>
  </si>
  <si>
    <t>Набивка гвоздей с оплетением их проволокой, м2</t>
  </si>
  <si>
    <t>2.4.57.</t>
  </si>
  <si>
    <t xml:space="preserve">Набивка полос штукатурной сетки шириной до 20см, м.п. полосы </t>
  </si>
  <si>
    <t>2.4.58.</t>
  </si>
  <si>
    <t>Устройство каркаса из проволочной сетки, м2</t>
  </si>
  <si>
    <t>2.4.59.</t>
  </si>
  <si>
    <t>Декоративная штукатурка стен (шуба), м2</t>
  </si>
  <si>
    <t>2.4.60.</t>
  </si>
  <si>
    <t>Устройство внутреннего утепления стен, м2</t>
  </si>
  <si>
    <t>2.4.64.</t>
  </si>
  <si>
    <t>Заделка швов между плитами перекрытий штукатурным раствором,м</t>
  </si>
  <si>
    <t>2.4.65.</t>
  </si>
  <si>
    <t>Установка уголка при оштукатуривании откосов,м</t>
  </si>
  <si>
    <t>2.4.66.1.</t>
  </si>
  <si>
    <t>Нанесение защитно-отделочных штукатурок на фасады вручную под фактуру с лесов на прямолинейных поверхностях,м2</t>
  </si>
  <si>
    <t>2.4.66.2.</t>
  </si>
  <si>
    <t>на криволинейных поверхностях,м2</t>
  </si>
  <si>
    <t>2.4.67.1.</t>
  </si>
  <si>
    <t>Нанесение защитно-отделочных штукатурок на фасады вручную под окраску с лесов на прямолинейных поверхностях,м2</t>
  </si>
  <si>
    <t>2.4.67.2.</t>
  </si>
  <si>
    <t>СТЕКОЛЬНЫЕ РАБОТЫ</t>
  </si>
  <si>
    <t>2.7.1.</t>
  </si>
  <si>
    <t>Остекление деревянных оконных переплетов и дверных полотен стеклом 2-3мм при площади стекла до 0,5м2, м2</t>
  </si>
  <si>
    <t>2.7.2.</t>
  </si>
  <si>
    <t>Остекление деревянных оконных переплетов и дверных полотен стеклом 2-3мм при площади стекла свыше 0,5м2 до 1м2, м2</t>
  </si>
  <si>
    <t>2.7.3.</t>
  </si>
  <si>
    <t>Остекление деревянных оконных переплетов и дверных полотен стеклом 4-6мм при площади стекла до 0,5м2,м2</t>
  </si>
  <si>
    <t>2.7.4.</t>
  </si>
  <si>
    <t>Остекление деревянных оконных переплетов и дверных полотен стеклом 4-6мм при площади стекла свыше 0,5м2 до 1м2, м2</t>
  </si>
  <si>
    <t>2.7.5.</t>
  </si>
  <si>
    <t>Уборка жилых помещений ,м2 при коэффициенте заставленности от 0,21 до 0,4, м2</t>
  </si>
  <si>
    <t>2.12.51.3</t>
  </si>
  <si>
    <t>Уборка жилых помещений ,м2 при коэффициенте заставленности от 0,41 до 0,6, м2</t>
  </si>
  <si>
    <t>2.12.51.4</t>
  </si>
  <si>
    <t>Обшивка деревянных стен фанерой, древесно-стружечными или льно-костровыми плитами с устройством каркаса, м2</t>
  </si>
  <si>
    <t>2.4.27.</t>
  </si>
  <si>
    <t>Обшивка деревянных стен фанерой, древесно-стружечными или льно-костровыми плитами без устройства каркаса, м2</t>
  </si>
  <si>
    <t>2.4.28.</t>
  </si>
  <si>
    <t>Обшивка каменных стен фанерой, древесностружечными или льнокостровыми плитами с устройством каркаса, м2</t>
  </si>
  <si>
    <t>2.4.29.</t>
  </si>
  <si>
    <t>Обшивка поверхности стен штучной дранью, м2</t>
  </si>
  <si>
    <t>2.4.30.</t>
  </si>
  <si>
    <t>Ремонт штукатурки стен  по камню известковым раствором  площадью до 10м2 в одном месте, м2</t>
  </si>
  <si>
    <t>2.4.43.</t>
  </si>
  <si>
    <t>"04" февраля 2021г.</t>
  </si>
  <si>
    <t xml:space="preserve"> ВВОДИТСЯ В ДЕЙСТВИЕ С 08 февраля 2021 ГОДА</t>
  </si>
  <si>
    <t>Обрезка деревьев бензопилами,1 дерево мелколиственных пород при диаметре дерева до 500мм и при количестве срезаемых скелетных ветвей ,шт.до:21-30</t>
  </si>
  <si>
    <t>2.15.52.3</t>
  </si>
  <si>
    <t>Обрезка деревьев бензопилами,1 дерево мелколиственных пород при диаметре дерева до 500мм и при количестве срезаемых скелетных ветвей ,шт.до:свыше30</t>
  </si>
  <si>
    <t>2.15.52.4</t>
  </si>
  <si>
    <t>Обрезка деревьев бензопилами,1 дерево мелколиственных пород при диаметре дерева свыше 500мм и при количестве срезаемых скелетных ветвей ,шт.до:20</t>
  </si>
  <si>
    <t>2.15.52.5</t>
  </si>
  <si>
    <t>Изготовление оконного переплета с форточкой,м2</t>
  </si>
  <si>
    <t>3.3.13.5</t>
  </si>
  <si>
    <t>Изготовление оконной створки,м2</t>
  </si>
  <si>
    <t>3.3.13.6</t>
  </si>
  <si>
    <t>Установка оборудования детских игровых площадок,ед.оборуд.Карусели-балансиры</t>
  </si>
  <si>
    <t>2.15.53.4</t>
  </si>
  <si>
    <t>Установка оборудования детских игровых площадок,ед.оборуд.Качели</t>
  </si>
  <si>
    <t>2.15.53.5</t>
  </si>
  <si>
    <t>Установка оборудования детских игровых площадок,ед.оборуд.Оборудование для лазания"Елочка"</t>
  </si>
  <si>
    <t>2.15.53.6</t>
  </si>
  <si>
    <t>Установка оборудования детских игровых площадок,ед.оборуд.Оборудование для лазания"Лестница гимнастическая"</t>
  </si>
  <si>
    <t>2.15.53.7</t>
  </si>
  <si>
    <t>Установка оборудования детских игровых площадок,ед.оборуд.Оборудование для лазания"Радуга"</t>
  </si>
  <si>
    <t>2.15.53.8</t>
  </si>
  <si>
    <t>Установка оборудования детских игровых площадок,ед.оборуд.Оборудование для лазания"Стенка шведская"</t>
  </si>
  <si>
    <t>2.15.53.9</t>
  </si>
  <si>
    <t>Остекление деревянных оконных переплетов и дверных полотен стеклом 2-3мм на готовых штапиках при площади стекла до 0,25м2, м2</t>
  </si>
  <si>
    <t>2.7.6.</t>
  </si>
  <si>
    <t>Остекление деревянных оконных переплетов и дверных полотен стеклом 2-3мм на готовых штапиках при площади стекла свыше 0,25м2 до 0,5м2, м2</t>
  </si>
  <si>
    <t>2.7.7.</t>
  </si>
  <si>
    <t>Остекление деревянных оконных переплетов и дверных полотен стеклом 2-3мм на готовых штапиках при площади стекла свыше 0,5м2 до 1 м2,м2</t>
  </si>
  <si>
    <t>2.7.8.</t>
  </si>
  <si>
    <t>Смут А.Н.</t>
  </si>
  <si>
    <t>Обрезка деревьев бензопилами,1 дерево мелколиственных пород при диаметре дерева до 500мм и при количестве срезаемых скелетных ветвей ,шт.до:20</t>
  </si>
  <si>
    <t>2.15.52.2</t>
  </si>
  <si>
    <t>2.10.250.3</t>
  </si>
  <si>
    <t>Смена подводки,стояков ХГВ из труб водогазонопроводных на металлопластиковые на фитингах (резьбовых соединениях),м  Диаметром до 63мм</t>
  </si>
  <si>
    <t>Устройство бетонного покрытия пола толщ.20мм свыше20м2,м2</t>
  </si>
  <si>
    <t>2.1.71.</t>
  </si>
  <si>
    <t>Устройство цементной стяжки толщ.20мм по бетонному основанию площадью пола до 20м2,м2</t>
  </si>
  <si>
    <t>2.1.71.1.</t>
  </si>
  <si>
    <t>При изменении толщины цементной стяжки на каждые 5мм,м2</t>
  </si>
  <si>
    <t>2.1.72.</t>
  </si>
  <si>
    <t>Устройство цементной стяжки толщ.20мм по бетонному основанию площадью пола свыше 20м2,м2</t>
  </si>
  <si>
    <t>2.1.72.1.</t>
  </si>
  <si>
    <t>2.1.73.</t>
  </si>
  <si>
    <t>Устройство цементного покрытия пола по готовому основанию толщ.20мм с устройством плинтуса,м2</t>
  </si>
  <si>
    <t>2.1.74.</t>
  </si>
  <si>
    <t>Устройство полов из керамической плитки на клею по цементной стяжке,м2</t>
  </si>
  <si>
    <t>ОКОННЫЕ ПРОЕМЫ</t>
  </si>
  <si>
    <t>2.2.1.</t>
  </si>
  <si>
    <t>Установка форточки с ее изготовлением и вставкой стекла, форточка</t>
  </si>
  <si>
    <t>2.2.2.</t>
  </si>
  <si>
    <t>Смена форточки, форточка</t>
  </si>
  <si>
    <t>2.2.3.</t>
  </si>
  <si>
    <t>Смена на месте бруска оконной коробки в каменных стенах при одном переплете в коробке,брусок</t>
  </si>
  <si>
    <t>2.2.4.</t>
  </si>
  <si>
    <t>Смена на месте бруска оконной коробки в каменных стенах при двух переплетах в коробке, брусок</t>
  </si>
  <si>
    <t>2.2.5.</t>
  </si>
  <si>
    <t>Смена на месте бруска оконной коробки (колоды) в деревянных стенах, брусок</t>
  </si>
  <si>
    <t>2.2.6.</t>
  </si>
  <si>
    <t>Малый ремонт створчатых оконных переплетов со снятием створок, створка</t>
  </si>
  <si>
    <t>2.2.7.</t>
  </si>
  <si>
    <t>Малый ремонт створчатых оконных переплетов без снятием створок, створка</t>
  </si>
  <si>
    <t>2.2.8.</t>
  </si>
  <si>
    <t>2.2.9.</t>
  </si>
  <si>
    <t>Большой ремонт глухих оконных переплетов, перплет</t>
  </si>
  <si>
    <t>2.2.10.</t>
  </si>
  <si>
    <t>Ремонт на месте деревянн. подоконной доски,шт.</t>
  </si>
  <si>
    <t>2.2.11.</t>
  </si>
  <si>
    <t>Малый ремонт форточки, форточка</t>
  </si>
  <si>
    <t>2.2.12.</t>
  </si>
  <si>
    <t>Снятие оконных коробок в каменных стенах с выломкой четвертей, коробка</t>
  </si>
  <si>
    <t>2.2.13.</t>
  </si>
  <si>
    <t>Снятие оконных коробок в каменных стенах с выломкой четвертей с отбивкой штукатурки в откосах, коробка</t>
  </si>
  <si>
    <t>2.2.14.</t>
  </si>
  <si>
    <t>Снятие деревян. подоконн. досок в каменных стенах, шт.</t>
  </si>
  <si>
    <t>2.2.15.</t>
  </si>
  <si>
    <t>Снятие деревянных подоконных досок в деревянных стенах, шт.</t>
  </si>
  <si>
    <t>2.2.16.</t>
  </si>
  <si>
    <t>Снятие мозаичных подоконных досок, м2</t>
  </si>
  <si>
    <t>2.2.17.</t>
  </si>
  <si>
    <t>Установка подоконных досок, м</t>
  </si>
  <si>
    <t>2.2.18.</t>
  </si>
  <si>
    <t>Снятие оконных колод в деревянных стенах, колода</t>
  </si>
  <si>
    <t>2.2.19.</t>
  </si>
  <si>
    <t>Снятие оконных створок, створка</t>
  </si>
  <si>
    <t>2.2.20.</t>
  </si>
  <si>
    <t>Подвешивание (снятие)кашпо для вертикального озеленения с закреплением на столбе(опоре),100шт. С использованием автовышки</t>
  </si>
  <si>
    <t>2.15.59.2</t>
  </si>
  <si>
    <t>Подвешивание (снятие)кашпо для вертикального озеленения с закреплением на столбе(опоре),100шт. С использованием лестницы</t>
  </si>
  <si>
    <t>2.15.59.3</t>
  </si>
  <si>
    <t>Подвешивание (снятие)кашпо для вертикального озеленения с закреплением на столбе(опоре),100шт. С земли</t>
  </si>
  <si>
    <t>2.15.60.1</t>
  </si>
  <si>
    <t>Подвешивание (снятие)корзины для вертикального озеленения с закреплением на столбе (опоре),100шт.С использованием автовышки.</t>
  </si>
  <si>
    <t>2.15.60.2</t>
  </si>
  <si>
    <t>Установка оконных коробок в деревянных рубленых стенах с нарубанием гребня до 2 м2,м2</t>
  </si>
  <si>
    <t>2.2.42.2</t>
  </si>
  <si>
    <t>2.2.43.1</t>
  </si>
  <si>
    <t>Установка оконных коробок в деревянных рубленых стенах без гребня до 2 м2,м2</t>
  </si>
  <si>
    <t>Снятие линкруста, м2</t>
  </si>
  <si>
    <t>2.8.18.</t>
  </si>
  <si>
    <t>Снятие (соскабливание или смывка) старой известковой или меловой краски, м2</t>
  </si>
  <si>
    <t>ВОДОПРОВОД И КАНАЛИЗАЦИЯ</t>
  </si>
  <si>
    <t>2.10.1.</t>
  </si>
  <si>
    <t>Смена участка водопроводных труб диаметром до 15мм,м</t>
  </si>
  <si>
    <t>2.10.2.</t>
  </si>
  <si>
    <t>Смена участка водопроводных труб диаметром до 20мм,м</t>
  </si>
  <si>
    <t>2.10.3.</t>
  </si>
  <si>
    <t>Смена участка водопроводных труб диаметр. до 25мм, м</t>
  </si>
  <si>
    <t>2.10.4.</t>
  </si>
  <si>
    <t>Смена участка водопроводных труб диаметр. до 32мм, м</t>
  </si>
  <si>
    <t>2.10.5.</t>
  </si>
  <si>
    <t>Смена участка водопроводных труб диаметр. до 50мм, м</t>
  </si>
  <si>
    <t>2.10.6.</t>
  </si>
  <si>
    <t>Смена участка водопроводных труб диаметром свыше 50мм до 100мм, м</t>
  </si>
  <si>
    <t>2.10.7.</t>
  </si>
  <si>
    <t>Монтаж трубопроводов водоснобжения из медных труб диаметром 15мм и более, м</t>
  </si>
  <si>
    <t>2.10.8.</t>
  </si>
  <si>
    <t>Монтаж трубопроводов водоснобжения из металлопластиковых труб диаметром 15мм и более, м</t>
  </si>
  <si>
    <t>2.10.9.</t>
  </si>
  <si>
    <t>Демонтаж трубопроводов водоснобжения из медных труб или металлопластиковых труб диаметром 15мм и более, м</t>
  </si>
  <si>
    <t>2.10.10.</t>
  </si>
  <si>
    <t>Замена участка канализационного трубопровода из чугунных труб на пластмассовые или металлопластиковые, м</t>
  </si>
  <si>
    <t>2.10.11.</t>
  </si>
  <si>
    <t>Смена пластмассовых канализационных труб, м</t>
  </si>
  <si>
    <t>2.10.12.</t>
  </si>
  <si>
    <t>Смена вентелей на стояках водоснабжения,вентиль</t>
  </si>
  <si>
    <t>2.10.13.</t>
  </si>
  <si>
    <t>Обработка швов между гипсовыми обшивочными листами, м2 обшивки</t>
  </si>
  <si>
    <t>2.4.48.</t>
  </si>
  <si>
    <t>Обмазка раствором наличников, раскладок или плинтусов, м.п.</t>
  </si>
  <si>
    <t>2.4.49.</t>
  </si>
  <si>
    <t>Установка оборудования детских игровых площадок,ед.оборуд.Оборудование для лазания"Змейка"</t>
  </si>
  <si>
    <t>2.15.53.12</t>
  </si>
  <si>
    <t>Ремонт скамеек на железобетонных опорах.С заменой до 30% материало(с изготовлением)</t>
  </si>
  <si>
    <t>2.15.56.3</t>
  </si>
  <si>
    <t>Ремонт скамеек на железобетонных опорах.С заменой свыше 30до50% материало(готового)</t>
  </si>
  <si>
    <t>2.15.56.4</t>
  </si>
  <si>
    <t>Ремонт скамеек на железобетонных опорах.С заменой свыше 30до50% материало(с изготовлением)</t>
  </si>
  <si>
    <t>2.15.57.1</t>
  </si>
  <si>
    <t>Ремонт скамеек на металлических опорах.С заменой до 30% материала(готового)</t>
  </si>
  <si>
    <t>2.15.57.2</t>
  </si>
  <si>
    <t>Ремонт скамеек на металлических опорах.С заменой до 30% материала(с изготовлением)</t>
  </si>
  <si>
    <t>2.15.57.3</t>
  </si>
  <si>
    <t>Ремонт скамеек на металлических опорах.С заменой свыше 30до50% материала(готового)</t>
  </si>
  <si>
    <t>2.15.57.4</t>
  </si>
  <si>
    <t>Ремонт скамеек на металлических опорах.С заменой свыше 30до50% материала(с изготовлением)</t>
  </si>
  <si>
    <t>2.15.58.1</t>
  </si>
  <si>
    <t>Установка оборудования для вертикального озеленения на столбе (опоре),единица оборудования</t>
  </si>
  <si>
    <t>2.15.59.1</t>
  </si>
  <si>
    <t>Мойка окон,1м2 Окно из пластикового профиля обычной конфигурации с количеством ячеек в оконном переплете до 5</t>
  </si>
  <si>
    <t>2.12.53.0</t>
  </si>
  <si>
    <t>Уборка санузлов,м2 убираемой поверхности</t>
  </si>
  <si>
    <t>2.12.54.0</t>
  </si>
  <si>
    <t>Уборка кухонь,м2 убираемой поверхности</t>
  </si>
  <si>
    <t>2.12.55.1</t>
  </si>
  <si>
    <t>Уборка тамбуров,м2 Влажная уборка</t>
  </si>
  <si>
    <t>2.12.55.2</t>
  </si>
  <si>
    <t>Уборка тамбуров,м2 Сухая уборка</t>
  </si>
  <si>
    <t>2.12.56.1</t>
  </si>
  <si>
    <t>Электромеханическая чистка ствола мусоропровода,1 этаж Слабая степень загрязнения,этаж</t>
  </si>
  <si>
    <t>2.12.56.2</t>
  </si>
  <si>
    <t>Электромеханическая чистка ствола мусоропровода,1 этаж Средняя степень загрязнения,этаж</t>
  </si>
  <si>
    <t>2.12.56.3</t>
  </si>
  <si>
    <t>Электромеханическая чистка ствола мусоропровода,1 этаж Сильная степень загрязнения,этаж</t>
  </si>
  <si>
    <t>2.12.57.1</t>
  </si>
  <si>
    <t>Гидродинамическая очистка и термическая обработка ствола мусоропровода,1 этаж Слабая степень загрязнения</t>
  </si>
  <si>
    <t>2.12.57.2</t>
  </si>
  <si>
    <t>Гидродинамическая очистка и термическая обработка ствола мусоропровода,1 этаж Средняя степень загрязнения</t>
  </si>
  <si>
    <t>2.12.57.3</t>
  </si>
  <si>
    <t>Гидродинамическая очистка и термическая обработка ствола мусоропровода,1 этаж Сильная степень загрязнения</t>
  </si>
  <si>
    <t>2.12.58.0</t>
  </si>
  <si>
    <t>Чистка загрузочного клапана мусоропровода,клапан</t>
  </si>
  <si>
    <t>Прочиста фильтров на подводке и санитарных приборах, фильтр</t>
  </si>
  <si>
    <t>2.10.70.</t>
  </si>
  <si>
    <t>Установка заглушек, шт.</t>
  </si>
  <si>
    <t>02.10.71.</t>
  </si>
  <si>
    <t>Установка кронштейна под санит. приборов,шт.</t>
  </si>
  <si>
    <t>2.10.72.</t>
  </si>
  <si>
    <t>Установка умывальника с креплением к стене болтами, прибор</t>
  </si>
  <si>
    <t>2.10.73.</t>
  </si>
  <si>
    <t>Смена сальникового кольца смесителя, шт.</t>
  </si>
  <si>
    <t>2.10.74.</t>
  </si>
  <si>
    <t>Смена унитаза типа "Компакт",прибор</t>
  </si>
  <si>
    <t>2.10.75.</t>
  </si>
  <si>
    <t>Смена чугунных труб канализации диаметром 50мм, стык</t>
  </si>
  <si>
    <t>2.10.76.</t>
  </si>
  <si>
    <t>Установка шарового крана диаметром до 20 мм., кран</t>
  </si>
  <si>
    <t>2.10.77.</t>
  </si>
  <si>
    <t>Установка шарового крана диаметром свыше 20 мм. до 50 мм., кран</t>
  </si>
  <si>
    <t>2.10.78.</t>
  </si>
  <si>
    <t>Установка шарового крана диаметром свыше 50 мм до 100мм0 мм., кран</t>
  </si>
  <si>
    <t>2.10.79.</t>
  </si>
  <si>
    <t xml:space="preserve">Смена водоразборного шарового крана диаметром до 20 мм., кран </t>
  </si>
  <si>
    <t>2.10.80.</t>
  </si>
  <si>
    <t xml:space="preserve">Смена водоразборного шарового крана диаметром свыше 20 мм. до 50 мм., кран </t>
  </si>
  <si>
    <t>2.10.81.</t>
  </si>
  <si>
    <t xml:space="preserve">Смена водоразборного шарового крана диаметром свыше 50 мм. до 100 мм., кран </t>
  </si>
  <si>
    <t>2.10.82.</t>
  </si>
  <si>
    <t>Установка биде, прибор</t>
  </si>
  <si>
    <t>2.10.83.</t>
  </si>
  <si>
    <t>Смена биде, прибор</t>
  </si>
  <si>
    <t>Остекление дверных полотен узорчатым стеклом на готовых штапиках, м2</t>
  </si>
  <si>
    <t>2.7.11.</t>
  </si>
  <si>
    <t>Перемазка фальцев в деревянных переплетах, м2</t>
  </si>
  <si>
    <t>2.7.12.</t>
  </si>
  <si>
    <t>Выемка целых стекол из деревянных переплетов при площади стекла свыше 0,5м2 до 1,0м2, м2</t>
  </si>
  <si>
    <t>2.7.13.</t>
  </si>
  <si>
    <t>Выемка целых стекол из деревянных переплетов при площади стекла свыше 0,25м2 до 0,5м2, м2</t>
  </si>
  <si>
    <t>2.7.14.</t>
  </si>
  <si>
    <t>Выемка целых стекол из деревянных переплетов при площади стекла до 0,25м2, м2</t>
  </si>
  <si>
    <t>2.7.15.</t>
  </si>
  <si>
    <t>Удаление битых стекол из деревянных переплетов при площади стекла свыше 0,5м2 до 1,0м2, м2</t>
  </si>
  <si>
    <t>2.7.16.</t>
  </si>
  <si>
    <t>Удаление битых стекол из деревянных переплетов при площади стекла свыше 0,25м2 до 0,5м2, м2</t>
  </si>
  <si>
    <t>2.7.17.</t>
  </si>
  <si>
    <t>Удаление битых стекол из деревянных переплетов при площади стекла до 0,25м2 , м2</t>
  </si>
  <si>
    <t>ОБОЙНЫЕ РАБОТЫ</t>
  </si>
  <si>
    <t>2.8.1.</t>
  </si>
  <si>
    <t>Установка пружин дверных или фиксаторов оконных, прибор</t>
  </si>
  <si>
    <t>2.3.33.</t>
  </si>
  <si>
    <t>Смена пружин дверных или фиксаторов оконных, прибор</t>
  </si>
  <si>
    <t>2.3.34.</t>
  </si>
  <si>
    <t>Врезка глазка оптического дверного, шт.</t>
  </si>
  <si>
    <t>2.3.35.</t>
  </si>
  <si>
    <t>Установка цепочки дверной, прибор</t>
  </si>
  <si>
    <t>2.3.45.1.</t>
  </si>
  <si>
    <t>Покрытие поверхности жидкими обоями "Полдекор",м2</t>
  </si>
  <si>
    <t>2.8.23.1</t>
  </si>
  <si>
    <t>Оклейка потолков тиснеными или плотными обоями,м2</t>
  </si>
  <si>
    <t>2.11.67.1</t>
  </si>
  <si>
    <t>Скашивание с газонов ручной газонокосилкой,100м2 при высоте травостоя свыше 20 см-склоны и канавы</t>
  </si>
  <si>
    <t>2.15.41.1</t>
  </si>
  <si>
    <t>Скашивание травы с газонов газонокосилкой четырехколесной,несамоходной,100м2 При высоте травостоя свыше до 15см-сплошных</t>
  </si>
  <si>
    <t>2.15.41.2</t>
  </si>
  <si>
    <t>Скашивание травы с газонов газонокосилкой четырехколесной,несамоходной,100м2 При высоте травостоя свыше до 15см-комбинированных</t>
  </si>
  <si>
    <t>2.15.41.3</t>
  </si>
  <si>
    <t>Скашивание травы с газонов газонокосилкой четырехколесной,несамоходной,100м2 При высоте травостоя свыше 15до20см-сплошных</t>
  </si>
  <si>
    <t>2.15.41.4</t>
  </si>
  <si>
    <t>Скашивание травы с газонов газонокосилкой четырехколесной,несамоходной,100м2 При высоте травостоя свыше 15до20см-комбинированных</t>
  </si>
  <si>
    <t>2.15.42.1</t>
  </si>
  <si>
    <t>Скашивание травы с газонов мотоблоками "Беларусь",100м2 При высоте травостоя до 15см-сплошных</t>
  </si>
  <si>
    <t>2.15.42.2</t>
  </si>
  <si>
    <t>Скашивание травы с газонов мотоблоками "Беларусь",100м2 При высоте травостоя до 15см-комбинированных</t>
  </si>
  <si>
    <t>2.15.42.3</t>
  </si>
  <si>
    <t>2.10.193.</t>
  </si>
  <si>
    <t>Снятие ванны,прибор</t>
  </si>
  <si>
    <t>2.10.194.</t>
  </si>
  <si>
    <t>Установка ванны,прибор</t>
  </si>
  <si>
    <t>2.10.195.</t>
  </si>
  <si>
    <t>Установка фаянсового унитаза,прибор</t>
  </si>
  <si>
    <t>2.10.196.</t>
  </si>
  <si>
    <t>Смена смесителя настольнного для умывальников, моек или раковин, шт.</t>
  </si>
  <si>
    <t>2.10.39.</t>
  </si>
  <si>
    <t>Смена смесителя для ванны, шт.</t>
  </si>
  <si>
    <t>2.10.40.</t>
  </si>
  <si>
    <t>Смена водоразборных кранов, шт.</t>
  </si>
  <si>
    <t>2.10.41.</t>
  </si>
  <si>
    <t>Ремонт смывного бачка с регулировкой на месте, со сменой клапана поплавкового, прибор</t>
  </si>
  <si>
    <t>2.10.42.</t>
  </si>
  <si>
    <t>Устройство плинтусов из ПВХ,м</t>
  </si>
  <si>
    <t>Разборка плинтусов из ПВХ,м</t>
  </si>
  <si>
    <t>Установка дверного блока из ПВХ в наружных дверных проемах в газосиликатных стенах при площади проема до 3 м2,м2</t>
  </si>
  <si>
    <t>2.3.49.2.</t>
  </si>
  <si>
    <t>2.3.50.1.</t>
  </si>
  <si>
    <t>Ремонт вентиля,вентиль</t>
  </si>
  <si>
    <t>2.10.14.</t>
  </si>
  <si>
    <t>Отключение воды по стояку (5 этаж), спуск воды из стояка и его наполнение водой и включение, стояк</t>
  </si>
  <si>
    <t>2.10.15.</t>
  </si>
  <si>
    <t>Отключение воды по стояку (9 этаж), спуск воды из стояка и его наполнение водой и включение, стояк</t>
  </si>
  <si>
    <t>2.10.16.</t>
  </si>
  <si>
    <t>Отключение воды по стояку (12 этаж и выше), спуск воды из стояка и его наполнение водой и включение, стояк</t>
  </si>
  <si>
    <t>2.10.17.</t>
  </si>
  <si>
    <t>Засыпка цветочницы,вазы,кашпо растительным грунтом,торфом,100м2 с глубиной насыпного слоя,до:-20см</t>
  </si>
  <si>
    <t>2.15.31.2</t>
  </si>
  <si>
    <t>Ремонт смывного бачка с регулировкой на месте, со сменой деталей из резины, поплавкового или спускного клапана, прибор</t>
  </si>
  <si>
    <t>2.10.43.</t>
  </si>
  <si>
    <t>Регулировка смывного бачка без ремонта, прибор</t>
  </si>
  <si>
    <t>2.10.44.</t>
  </si>
  <si>
    <t>Снятие фаянсового унитаза, прибор</t>
  </si>
  <si>
    <t>2.10.45.</t>
  </si>
  <si>
    <t>Снятие смывного бачка, прибор</t>
  </si>
  <si>
    <t>2.10.46.</t>
  </si>
  <si>
    <t>2.10.20.</t>
  </si>
  <si>
    <t>Смена отдельных участков чугунных канализационных труб диаметром 50мм, м</t>
  </si>
  <si>
    <t>2.10.21.</t>
  </si>
  <si>
    <t>Смена отдельных участков чугунных канализационных труб диаметром 100мм, м</t>
  </si>
  <si>
    <t>2.10.22.</t>
  </si>
  <si>
    <t>Смена отдельных участков чугунных канализационных труб диаметром 150мм, м</t>
  </si>
  <si>
    <t>2.10.23.</t>
  </si>
  <si>
    <t>Смена фаянсового унитаза, прибор</t>
  </si>
  <si>
    <t>2.10.24.</t>
  </si>
  <si>
    <t>Смена фаянсового умывальника, прибор</t>
  </si>
  <si>
    <t>2.10.25.</t>
  </si>
  <si>
    <t>Смена раковины, прибор</t>
  </si>
  <si>
    <t>2.10.26.</t>
  </si>
  <si>
    <t>Смена мойки на одно отделение, прибор</t>
  </si>
  <si>
    <t>2.10.27.</t>
  </si>
  <si>
    <t>2.9.11.</t>
  </si>
  <si>
    <t>Смена кронштейнов, шт.</t>
  </si>
  <si>
    <t>2.9.12.</t>
  </si>
  <si>
    <t>Смена радиаторных пробок, шт.</t>
  </si>
  <si>
    <t>2.9.13.</t>
  </si>
  <si>
    <t>Смена манометра или термометра, прибор</t>
  </si>
  <si>
    <t>2.9.14.</t>
  </si>
  <si>
    <t>Ремонт ручных насосов, насос</t>
  </si>
  <si>
    <t>2.9.15.</t>
  </si>
  <si>
    <t>Ремонт (ревизия и притирка) кранов пробкового типа, кран</t>
  </si>
  <si>
    <t>2.9.16.</t>
  </si>
  <si>
    <t>Ремонт (ревизия и притирка) кранов вентильного типа, кран</t>
  </si>
  <si>
    <t>2.9.17.</t>
  </si>
  <si>
    <t>Перегруппировка секций старого радиатора (до 7 секций) или замена его средних секций, секция</t>
  </si>
  <si>
    <t>2.9.18.</t>
  </si>
  <si>
    <t>Добавление крайней секции к радиатору, секция</t>
  </si>
  <si>
    <t>2.9.19.</t>
  </si>
  <si>
    <t>Снятие крайних секций радиатора, секция</t>
  </si>
  <si>
    <t>2.9.20.</t>
  </si>
  <si>
    <t xml:space="preserve">Прочистка и промывка радиаторов на месте до 7 секций в группе, радиатор </t>
  </si>
  <si>
    <t>2.9.21.</t>
  </si>
  <si>
    <t xml:space="preserve">Прочистка и промывка радиаторов на месте свыше 7 секций в группе, радиатор </t>
  </si>
  <si>
    <t>2.9.22.</t>
  </si>
  <si>
    <t xml:space="preserve">Демонтаж ручных насосов, насос </t>
  </si>
  <si>
    <t>2.9.23.</t>
  </si>
  <si>
    <t>Отсоединение и снятие с места радиатора до 7 секций в группе, радиатор</t>
  </si>
  <si>
    <t>2.9.24.</t>
  </si>
  <si>
    <t>Отсоединение и снятие с места радиатора свыше 7 секций в группе, радиатор</t>
  </si>
  <si>
    <t>2.9.25.</t>
  </si>
  <si>
    <t>Разборка стальных трубопроводов диаметр. до 32мм, м</t>
  </si>
  <si>
    <t>2.9.26.</t>
  </si>
  <si>
    <t>Разборка стальных трубопроводов диаметром до 50мм при помощи сварки, м</t>
  </si>
  <si>
    <t>2.9.27.</t>
  </si>
  <si>
    <t>Разборка стальных трубопроводов диаметр.до 50 мм, м</t>
  </si>
  <si>
    <t>2.9.28.</t>
  </si>
  <si>
    <t>Установка микровоздушников на отопительных приборах, кран</t>
  </si>
  <si>
    <t>2.9.29.</t>
  </si>
  <si>
    <t>Замена микровоздушников на отопительных приборах, кран</t>
  </si>
  <si>
    <t>2.9.30.</t>
  </si>
  <si>
    <t>Смена отопит.прибора,прибор</t>
  </si>
  <si>
    <t>2.9.31.</t>
  </si>
  <si>
    <t>Начальник ПЭО</t>
  </si>
  <si>
    <t>Копка канав для посадки кустарников на глубину до 0,5м и шириной до 1,0м,1м3 при группе грунта:1</t>
  </si>
  <si>
    <t>2.15.33.2</t>
  </si>
  <si>
    <t>Копка канав для посадки кустарников на глубину до 0,5м и шириной до 1,0м,1м3 при группе грунта:11</t>
  </si>
  <si>
    <t>2.15.33.3</t>
  </si>
  <si>
    <t>Копка канав для посадки кустарников на глубину до 0,5м и шириной до 1,0м,1м3 при группе грунта:111</t>
  </si>
  <si>
    <t>2.15.34.1</t>
  </si>
  <si>
    <t>Посадка кустарника в готовую яму,100шт.С размером ямы:-0,5х0,5м</t>
  </si>
  <si>
    <t>2.15.34.2</t>
  </si>
  <si>
    <t>Посадка кустарника в готовую яму,100шт.С размером ямы:-0,7х0,5м</t>
  </si>
  <si>
    <t>2.15.35.1</t>
  </si>
  <si>
    <t>Посадка кустарника в готовую канаву,100шт.-однорядная изгородь 0,5х0,5м</t>
  </si>
  <si>
    <t>2.15.35.2</t>
  </si>
  <si>
    <t>Посадка кустарника в готовую канаву,100шт.-однорядная изгородь 0,7х0,5м</t>
  </si>
  <si>
    <t>2.15.35.3</t>
  </si>
  <si>
    <t>Посадка кустарника в готовую канаву,100шт.-однорядная изгородь 0,9х0,5м</t>
  </si>
  <si>
    <t>2.15.36.0</t>
  </si>
  <si>
    <t>Посадка саженцев хвойных пород в грунт,100шт.</t>
  </si>
  <si>
    <t>2.15.37.1</t>
  </si>
  <si>
    <t>Посев газонных трав вручную,100м2 при площади участка,м2  до 250</t>
  </si>
  <si>
    <t>2.15.37.2</t>
  </si>
  <si>
    <t>Посев газонных трав вручную,100м2 при площади участка,м2  свыше 250до500</t>
  </si>
  <si>
    <t xml:space="preserve">Установка импортного смесителя в кухне сос снятием старого, прибор </t>
  </si>
  <si>
    <t>2.10.93.</t>
  </si>
  <si>
    <t>Установка импортной ванны со снятием старой,прибор</t>
  </si>
  <si>
    <t>2.10.94.</t>
  </si>
  <si>
    <t>Установка импортного полотенцесушителя со снятием старого, прибор</t>
  </si>
  <si>
    <t>2.10.95.</t>
  </si>
  <si>
    <t>Установка импортного бочка со снятием старого,прибор</t>
  </si>
  <si>
    <t>2.10.96.</t>
  </si>
  <si>
    <t>Подключение стиральной машины к водопроводу и канализации, прибор</t>
  </si>
  <si>
    <t>2.10.97.</t>
  </si>
  <si>
    <t>Смена эллипсной резины, шт.</t>
  </si>
  <si>
    <t>2.10.98.</t>
  </si>
  <si>
    <t>Покрытие дощатых полов лаком за 1 раз по ранее огрунтованной или окрашенной поверхности, м2</t>
  </si>
  <si>
    <t>2.6.31.</t>
  </si>
  <si>
    <t>Покрытие паркетных полов лаком за 1 раз по ранее покрытой лаком поверхности, м2</t>
  </si>
  <si>
    <t>2.6.32.</t>
  </si>
  <si>
    <t>Покрытие дощатых полов лаком за 2 раз по ранее огрунтованной или окрашенной поверхности, м2</t>
  </si>
  <si>
    <t>2.6.33.</t>
  </si>
  <si>
    <t>Покрытие паркетных полов лаком за 2 раз по ранее покрытой лаком поверхности, м2</t>
  </si>
  <si>
    <t>2.6.34.</t>
  </si>
  <si>
    <t>Покрытие паркетных полов лаком за 3 раз по готовой отциклеванной и отшлифованной поверхности, м2</t>
  </si>
  <si>
    <t>2.6.35.</t>
  </si>
  <si>
    <t>Покрытие стен масляным лаком за 1 раз по ранее огрунтованной или окрашенной  поверхности, м2</t>
  </si>
  <si>
    <t>2.6.36.</t>
  </si>
  <si>
    <t>Покрытие стен масляным лаком за 2 раз по ранее огрунтованной или окрашенной  поверхности, м2</t>
  </si>
  <si>
    <t>2.6.37.</t>
  </si>
  <si>
    <t>Покрытие потолков масляным лаком за 1 раз по ранее огрунтованной или окрашенной  поверхности, м2</t>
  </si>
  <si>
    <t>2.6.38.</t>
  </si>
  <si>
    <t>Покрытие потолков масляным лаком за 2 раз по ранее огрунтованной или окрашенной  поверхности, м2</t>
  </si>
  <si>
    <t>2.6.39.</t>
  </si>
  <si>
    <t>Покрытие дверных заполнений масляным лаком за 1 раз по ранее огрунтованной или окрашенной  поверхности, м2</t>
  </si>
  <si>
    <t>2.6.40.</t>
  </si>
  <si>
    <t>Скашивание с газонов ручной газонокосилкой,100м2 при высоте травостоя свыше15до20 см-склоны и канавы</t>
  </si>
  <si>
    <t>2.15.40.7</t>
  </si>
  <si>
    <t>2.15.38.1</t>
  </si>
  <si>
    <t>Побелка известью деревьев,100 дер. Диаметром,см:-до:15</t>
  </si>
  <si>
    <t>2.15.38.2</t>
  </si>
  <si>
    <t>Побелка известью деревьев,100 дер. Диаметром,см:-:16-25</t>
  </si>
  <si>
    <t>2.15.38.3</t>
  </si>
  <si>
    <t>Побелка известью деревьев,100 дер. Диаметром,см:-:свыше 25</t>
  </si>
  <si>
    <t>2.15.39.1</t>
  </si>
  <si>
    <t>Скашивание газонов вручную,100м2 сплошных</t>
  </si>
  <si>
    <t>2.15.39.2</t>
  </si>
  <si>
    <t>Скашивание газонов вручную,100м2 комбинированных</t>
  </si>
  <si>
    <t>2.15.39.3</t>
  </si>
  <si>
    <t>Скашивание газонов вручную,100м2 склоны и канавы</t>
  </si>
  <si>
    <t>2.15.40.1</t>
  </si>
  <si>
    <t>Скашивание с газонов ручной газонокосилкой,100м2 при высоте травостоя до 15 см-сплошных</t>
  </si>
  <si>
    <t>2.15.40.2</t>
  </si>
  <si>
    <t>Скашивание с газонов ручной газонокосилкой,100м2 при высоте травостоя до 15 см-комбинированных</t>
  </si>
  <si>
    <t>2.15.40.3</t>
  </si>
  <si>
    <t>Скашивание с газонов ручной газонокосилкой,100м2 при высоте травостоя до 15 см-склоны и канавы</t>
  </si>
  <si>
    <t>2.15.40.4</t>
  </si>
  <si>
    <t>Масляная окраска деревянных плинтусов ( при неокрашиваемых полах), м.п.</t>
  </si>
  <si>
    <t>2.6.23.</t>
  </si>
  <si>
    <t>Смена подводки, стояков ХГВ из труб водогазопроводных на полипропиленовые диам. труб. до 32мм,м</t>
  </si>
  <si>
    <t>Смена подводки, стояков ХГВ из труб водогазопроводных на полипропиленовые диам. труб. до 63 мм,м</t>
  </si>
  <si>
    <t>Смена подводки, стояков ХГВ из труб водогазопроводных на полипропиленовые диам. труб.  до 100 мм,м</t>
  </si>
  <si>
    <t>Прокладка труб из пропилена диам.труб 20 мм,м</t>
  </si>
  <si>
    <t>Прокладка труб из пропилена диам.труб 25 мм,м</t>
  </si>
  <si>
    <t>Прокладка труб из пропилена диам.труб 32 мм,м</t>
  </si>
  <si>
    <t>Прокладка труб из пропилена диам.труб 50 мм,м</t>
  </si>
  <si>
    <t>Окраска металлических оконных заполнений, решеток и труб кузбасским лаком за 2 раза, м2</t>
  </si>
  <si>
    <t>2.6.51.</t>
  </si>
  <si>
    <t xml:space="preserve">Улучшенная масляная окраска стен с расчисткой старой краски до 10%, м2 </t>
  </si>
  <si>
    <t>2.6.52.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</si>
  <si>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 501-750</t>
  </si>
  <si>
    <t>2.15.48.4</t>
  </si>
  <si>
    <t>Масляная окраска санитарно-технических и отопительных приборов за 2 раза, м2</t>
  </si>
  <si>
    <t>2.6.69.</t>
  </si>
  <si>
    <t>Масляная окраска металлических решеток, сеток и оград за 1 раз, м2</t>
  </si>
  <si>
    <t>2.6.70.</t>
  </si>
  <si>
    <t>Масляная окраска металлических решеток, сеток и оград за 2 раз, м2</t>
  </si>
  <si>
    <t>2.6.80.</t>
  </si>
  <si>
    <t>Снятие акриловой краски со стен и потолков,м2</t>
  </si>
  <si>
    <t>2.6.81.1.</t>
  </si>
  <si>
    <t>Огрунтовка бетонных  и оштукатуренных поверхностей битумной грунтовкой первый слой,м2</t>
  </si>
  <si>
    <t>2.6.81.2.</t>
  </si>
  <si>
    <t>2.6.82.</t>
  </si>
  <si>
    <t>Простая масляная окраска стен без подготовки с расчисткой старой до10%,м2</t>
  </si>
  <si>
    <t>2.6.83.1.</t>
  </si>
  <si>
    <t>2.11.12.</t>
  </si>
  <si>
    <t>Установка люминесцентных светильников на подвесах,шт.</t>
  </si>
  <si>
    <t>2.11.13.</t>
  </si>
  <si>
    <t>Установка люстры (светильника) многорожковой, люстра</t>
  </si>
  <si>
    <t>2.11.14.</t>
  </si>
  <si>
    <t>Установка крюка для подвески светильников и люстр на деревянном основании или в готовые гнезда бетонных оснований, крюк</t>
  </si>
  <si>
    <t>2.11.15.</t>
  </si>
  <si>
    <t>Установка крюка для подвески светильников и люстр по бетону с пробивкой гнезд, крюк</t>
  </si>
  <si>
    <t>2.11.16.</t>
  </si>
  <si>
    <t>Установка щитка для электросчетчика, щиток</t>
  </si>
  <si>
    <t>2.11.17.</t>
  </si>
  <si>
    <t>Скашивание с газонов ручной газонокосилкой,100м2 при высоте травостоя свыше15до20 см-сплошных</t>
  </si>
  <si>
    <t>2.15.40.5</t>
  </si>
  <si>
    <t>Простая масляная окраска стен с подготовкой до 10%,м2</t>
  </si>
  <si>
    <t>2.6.83.2.</t>
  </si>
  <si>
    <t>2.6.83.3.</t>
  </si>
  <si>
    <t>2.6.84.1.</t>
  </si>
  <si>
    <t>Окраска известковыми составми внутри помещений по штукатурке,м2</t>
  </si>
  <si>
    <t>2.6.84.2.</t>
  </si>
  <si>
    <t>2.6.84.3.</t>
  </si>
  <si>
    <t>ШТУКАТУРНЫЕ РАБОТЫ ВНУТРИ ЗДАНИЯ</t>
  </si>
  <si>
    <t>2.4.1.</t>
  </si>
  <si>
    <t>Улучшенная штукатурка стен по дереву, м2</t>
  </si>
  <si>
    <t>2.4.2.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</si>
  <si>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до 250</t>
  </si>
  <si>
    <t>2.15.48.7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</si>
  <si>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 251-500</t>
  </si>
  <si>
    <t>2.15.48.8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</si>
  <si>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 -501-750</t>
  </si>
  <si>
    <t>Вытягивание падуг цементно-известковым раствором, м2</t>
  </si>
  <si>
    <t>2.4.11.</t>
  </si>
  <si>
    <t>Вытягивание карнизов, поясков и горизонтальных тяг известково-гипсовым раствором, м2</t>
  </si>
  <si>
    <t>2.4.12.</t>
  </si>
  <si>
    <t>Вытягивание карнизов, поясков и горизонтальных тяг цементно-известковым раствором, м2</t>
  </si>
  <si>
    <t>2.4.13.</t>
  </si>
  <si>
    <t>Вытягивание вертикальных тяг известково-гипсовым раствором, м2</t>
  </si>
  <si>
    <t>2.4.14.</t>
  </si>
  <si>
    <t>Вытягивание вертикальных тяг цементно-известковым раствором, м2</t>
  </si>
  <si>
    <t>2.4.15.</t>
  </si>
  <si>
    <t>Затирка бетонных поверхностей стен, м2</t>
  </si>
  <si>
    <t>2.4.16.</t>
  </si>
  <si>
    <t>Валка деревьев бензопилами мощностью до 3,4 кВт хвойных твердолиственных пород с обрубкой сучьев и разделкой на кряжи длиной до. 2,0м,на1плотный м3 кряжей с земли,диаметром,мм:    501-750</t>
  </si>
  <si>
    <t>2.15.49.4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</si>
  <si>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земли,диаметром,мм:   751-1000</t>
  </si>
  <si>
    <t>2.15.49.5</t>
  </si>
  <si>
    <t>Обрезка и прореживание зеленых насаждений высоторезом,1 дерево Среднее число обрезанных веток и сучьев св. 10 штук</t>
  </si>
  <si>
    <t>2.15.44.1</t>
  </si>
  <si>
    <t>Обрезка сухих веток и сучьев высоторезом,1 дерево Диаметр ствола до 500мм,количество сучьев до 10шт.</t>
  </si>
  <si>
    <t>2.15.44.2</t>
  </si>
  <si>
    <t>Обрезка сухих веток и сучьев высоторезом,1 дерево Диаметр ствола до 500мм,количество сучьев св. 10до20шт.</t>
  </si>
  <si>
    <t>2.15.44.3</t>
  </si>
  <si>
    <t>Обрезка сухих веток и сучьев высоторезом,1 дерево Диаметр ствола до 500мм,количество сучьев св. 20шт.</t>
  </si>
  <si>
    <t>2.15.44.4</t>
  </si>
  <si>
    <t>Обрезка сухих веток и сучьев высоторезом,1 дерево Диаметр ствола св. 500мм,количество сучьев до 10шт.</t>
  </si>
  <si>
    <t>2.15.44.5</t>
  </si>
  <si>
    <t>Обрезка сухих веток и сучьев высоторезом,1 дерево Диаметр ствола св. 500мм,количество сучьев св.10до20шт.</t>
  </si>
  <si>
    <t>2.15.44.6</t>
  </si>
  <si>
    <t>Обрезка сухих веток и сучьев высоторезом,1 дерево Диаметр ствола св. 500мм,количество сучьев св.20шт.</t>
  </si>
  <si>
    <t>2.15.45.1</t>
  </si>
  <si>
    <t>Механизированная стрижка кустарника мотоножницами,100м2 мягколиственных пород</t>
  </si>
  <si>
    <t>2.15.45.2</t>
  </si>
  <si>
    <t>Механизированная стрижка кустарника мотоножницами,100м2 твердолиственных пород</t>
  </si>
  <si>
    <t>2.15.45.3</t>
  </si>
  <si>
    <t>Механизированная стрижка кустарника мотоножницами,100м2 с наличием шипов и колючек</t>
  </si>
  <si>
    <t>2.15.45.4</t>
  </si>
  <si>
    <t>стекло</t>
  </si>
  <si>
    <t>разъем</t>
  </si>
  <si>
    <t>ручка</t>
  </si>
  <si>
    <t>клапан</t>
  </si>
  <si>
    <t>покрытие</t>
  </si>
  <si>
    <t>100дер.</t>
  </si>
  <si>
    <t>пень</t>
  </si>
  <si>
    <t>контур</t>
  </si>
  <si>
    <t>Установка оконных коробок в деревянных рубленых стенах без гребня более 2м2,м2</t>
  </si>
  <si>
    <t>Установка деревянных коробок в деревянных нерубленных стенах без гребня более 2м2,м2</t>
  </si>
  <si>
    <t>Установка неостекленных оконных переплетов в готовые коробки-глухой,м2</t>
  </si>
  <si>
    <t>Установка металлических решеток на окна в бетонных стенах,м2</t>
  </si>
  <si>
    <t>Установка деревянного оконного блока площадью более 2м2,м2</t>
  </si>
  <si>
    <t>Установка дверного блока из ПВХ в наружных дверных проемах в бетонных стенах при площади проема свыше 3 м2,м2</t>
  </si>
  <si>
    <t>Установка дверного блока из ПВХ во внутренних дверных проемах и перегородках при площади проема до 3 м2,м2</t>
  </si>
  <si>
    <t>Установка дверного блока из ПВХ во внутренних дверных проемах и перегородках при площади проема свыше 3 м2,м2</t>
  </si>
  <si>
    <t>Установка дверного блока из ПВХ в наружных  дверных проемах в кирпичных стенах при площади проема до 3 м2,м2</t>
  </si>
  <si>
    <t>Установка дверного блока из ПВХ во внутренних дверных проемах и перегородках в кирпичных стенах при площади проема свыше 3 м2,м2</t>
  </si>
  <si>
    <t>Установка дверного блока из ПВХ в наружных дверных проемах в газосиликатных стенах при площади проема свыше 3 м2,м2</t>
  </si>
  <si>
    <t>Демонтаж бра, плафонов или подвесн. светильников, шт.</t>
  </si>
  <si>
    <t>2.11.22.</t>
  </si>
  <si>
    <t>Демонтаж щитка со счетчиком, шт.</t>
  </si>
  <si>
    <t>2.11.23.</t>
  </si>
  <si>
    <t>Смена кухонной электроплиты с заменой кабеля до штепсельной розетки с проверкой правильности подключения, плита</t>
  </si>
  <si>
    <t>2.11.24.</t>
  </si>
  <si>
    <t>Отключение и подключение электроэнергии  в квартире</t>
  </si>
  <si>
    <t>2.11.25.</t>
  </si>
  <si>
    <t>Установка однофазного электрического счетчика на готовый щиток, шт.</t>
  </si>
  <si>
    <t>2.11.18.</t>
  </si>
  <si>
    <t>Пробивка борозд в кирпичных стенах глубиной до 3см при ширине борозды до 4см, м</t>
  </si>
  <si>
    <t>2.11.19.</t>
  </si>
  <si>
    <t>Пробивка борозд в бетонных стенах глубиной до 3см при ширине борозды до 4см, м</t>
  </si>
  <si>
    <t>2.11.20.</t>
  </si>
  <si>
    <t>Снятие выключателей, переключателей или штепсельных розеток, шт.</t>
  </si>
  <si>
    <t>2.11.21.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</si>
  <si>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-св.1001</t>
  </si>
  <si>
    <t>2.15.51.1</t>
  </si>
  <si>
    <t>Измельчение пней и корней,1пень при диаметре пня,мм до:200</t>
  </si>
  <si>
    <t>2.15.51.2</t>
  </si>
  <si>
    <t>Подключение, отключение шлифовальной машины к вводному устройству дома, прибор</t>
  </si>
  <si>
    <t>2.11.26.</t>
  </si>
  <si>
    <t>Подключение сварочного аппарата при сварке решеток на окна, прибор</t>
  </si>
  <si>
    <t>2.11.27.</t>
  </si>
  <si>
    <t>Перенос розеток со штраблением на расстояние до 1м, розетка</t>
  </si>
  <si>
    <t>2.11.28.</t>
  </si>
  <si>
    <t>Обследование и определение причин неисправностей в электросети квартиры, электроразводка квартиры</t>
  </si>
  <si>
    <t>2.11.29.</t>
  </si>
  <si>
    <t>Установка галогеновых светильников, шт.</t>
  </si>
  <si>
    <t>2.11.30.</t>
  </si>
  <si>
    <t>Замена галогеновых светильников, шт.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</si>
  <si>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земли,диаметром,мм:  св.1001</t>
  </si>
  <si>
    <t>2.15.49.6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</si>
  <si>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-751до1000</t>
  </si>
  <si>
    <t>2.15.50.10</t>
  </si>
  <si>
    <t>Изготовление оконной коробки,м2</t>
  </si>
  <si>
    <t>3.3.13.7</t>
  </si>
  <si>
    <t>Изготовление балконной рамы,м2</t>
  </si>
  <si>
    <t>Изготовление оконного блока</t>
  </si>
  <si>
    <t>3.3.14.1</t>
  </si>
  <si>
    <t>Изготовление оконного блока одинарного,м2</t>
  </si>
  <si>
    <t>3.3.14.2</t>
  </si>
  <si>
    <t>Изготовление оконного блока одинарного с форточкой,м2</t>
  </si>
  <si>
    <t>Установка энергосберегающих светильников с лампами накаливания и модулем управления освещением при сверлении отверстий в бетоне,комп</t>
  </si>
  <si>
    <t>2.11.60.2.</t>
  </si>
  <si>
    <t>Установка энергосберегающих светильников с лампами накаливания и модулем управления освещением при сверлении отверстий в металле, пластике,компл</t>
  </si>
  <si>
    <t>2.11.61.</t>
  </si>
  <si>
    <t>Замена ранее установленных светильников на энергосберегающие светильники с лампами накаливания и модулем управления освещением,компл.</t>
  </si>
  <si>
    <t>2.11.62.1.</t>
  </si>
  <si>
    <t>Установка модуля управления освещением на светильник с лампой накаливания при креплении модуля к светильнику,приб</t>
  </si>
  <si>
    <t>2.11.62.2.</t>
  </si>
  <si>
    <t>2.11.63.</t>
  </si>
  <si>
    <t>Замена модуля управления освещением,приб.</t>
  </si>
  <si>
    <t>2.11.64.</t>
  </si>
  <si>
    <t>Замена чугунной конфорки электроплиты,приб.</t>
  </si>
  <si>
    <t>Ремонт электрического звонка,шт</t>
  </si>
  <si>
    <t>2.11.56.</t>
  </si>
  <si>
    <t>Замена автоматических выключателей (предохранителей),шт</t>
  </si>
  <si>
    <t>2.11.57.1.</t>
  </si>
  <si>
    <t>Смена светильников с люминицентными лампами с кол-вом до 4 ламп,светильник</t>
  </si>
  <si>
    <t>2.11.57.2.</t>
  </si>
  <si>
    <t>Смена светильников с люминицентными лампами с кол-вом до 10 ламп,светильник</t>
  </si>
  <si>
    <t>2.11.58.</t>
  </si>
  <si>
    <t>Смена светильников с лампами накаливания с креплением к потолку на шурупах,шт</t>
  </si>
  <si>
    <t>2.11.59.</t>
  </si>
  <si>
    <t>Снятие светильников с лампами накаливания,шт</t>
  </si>
  <si>
    <t>2.11.60.1.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</si>
  <si>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автовышки,диаметром,мм:  251-500</t>
  </si>
  <si>
    <t>2.10.250.4</t>
  </si>
  <si>
    <t>Обрезка деревьев бензопилами,1 дерево мелколиственных пород при диаметре дерева свыше 500мм и при количестве срезаемых скелетных ветвей ,шт.до:21-30</t>
  </si>
  <si>
    <t>2.15.52.6</t>
  </si>
  <si>
    <t>Обрезка деревьев бензопилами,1 дерево мелколиственных пород при диаметре дерева свыше 500мм и при количестве срезаемых скелетных ветвей ,шт.до:свыше 30</t>
  </si>
  <si>
    <t>2.15.52.7</t>
  </si>
  <si>
    <t>Обрезка деревьев бензопилами,1 дерево твердолиственных пород при диаметре дерева до 500мм и при количестве срезаемых скелетных ветвей ,шт.до:20</t>
  </si>
  <si>
    <t>2.15.52.8</t>
  </si>
  <si>
    <t>Обрезка деревьев бензопилами,1 дерево твердолиственных пород при диаметре дерева до 500мм и при количестве срезаемых скелетных ветвей ,шт.до:21-30</t>
  </si>
  <si>
    <t>2.15.52.9</t>
  </si>
  <si>
    <t>Обрезка деревьев бензопилами,1 дерево твердолиственных пород при диаметре дерева до 500мм и при количестве срезаемых скелетных ветвей ,шт.до:свыше30</t>
  </si>
  <si>
    <t>2.15.52.10</t>
  </si>
  <si>
    <t>Обрезка деревьев бензопилами,1 дерево твердолиственных пород при диаметре дерева св. 500мм и при количестве срезаемых скелетных ветвей ,шт.до:20</t>
  </si>
  <si>
    <t>2.15.52.11</t>
  </si>
  <si>
    <t>Обрезка деревьев бензопилами,1 дерево твердолиственных пород при диаметре дерева св. 500мм и при количестве срезаемых скелетных ветвей ,шт.до:21-30</t>
  </si>
  <si>
    <t>2.15.52.12</t>
  </si>
  <si>
    <t>2.12.50.0</t>
  </si>
  <si>
    <t>Сборка и навеска потолочной сушки для белья,шт.</t>
  </si>
  <si>
    <t>2.12.51.1</t>
  </si>
  <si>
    <t>Уборка жилых помещений ,м2 при коэффициенте заставленности до 0,2,м2</t>
  </si>
  <si>
    <t>2.12.51.2</t>
  </si>
  <si>
    <t>Отделка каменных стен гипсовыми обшивочными листами без устройства каркаса, м2</t>
  </si>
  <si>
    <t>2.4.22.</t>
  </si>
  <si>
    <t>Отделка деревянных потолков гипсовыми обшивочными листами или древесноволокнистными плитами с устройством каркаса, м2</t>
  </si>
  <si>
    <t>Измельчение пней и корней,1пень при диаметре пня,мм до:201-400</t>
  </si>
  <si>
    <t>2.15.51.3</t>
  </si>
  <si>
    <t>Измельчение пней и корней,1пень при диаметре пня,мм до:401-600</t>
  </si>
  <si>
    <t>2.15.51.4</t>
  </si>
  <si>
    <t>Измельчение пней и корней,1пень при диаметре пня,мм до:-601-800</t>
  </si>
  <si>
    <t>2.15.51.5</t>
  </si>
  <si>
    <t>Изготовление лопаты для уборки снега,шт.</t>
  </si>
  <si>
    <t>3.3.12.4</t>
  </si>
  <si>
    <t>Изготовление стола (0,7х2,0),шт.</t>
  </si>
  <si>
    <t>3.3.12.5</t>
  </si>
  <si>
    <t>Изготовление забора штакетного,м/п</t>
  </si>
  <si>
    <t>3.3.12.6</t>
  </si>
  <si>
    <t>Изготовление забора декоративного,м/п</t>
  </si>
  <si>
    <t>3.3.12.7</t>
  </si>
  <si>
    <t>Изготовление ящика для песка,м2</t>
  </si>
  <si>
    <t>3.3.12.8</t>
  </si>
  <si>
    <t>Изготовление щита из ДВП,м2</t>
  </si>
  <si>
    <t>3.3.12.9</t>
  </si>
  <si>
    <t>Изготовление песочницы (2х2)</t>
  </si>
  <si>
    <t>3.3.12.10</t>
  </si>
  <si>
    <t>Валка деревьев бензопилами мощностью до 3,4 кВт хвойных твердолиственных пород с обрубкой сучьев и разделкой на кряжи длиной сдо 2,0м,на1плотный м3 кряжей с автовышки,диаметром,мм: 501-750</t>
  </si>
  <si>
    <t>2.15.49.9</t>
  </si>
  <si>
    <t>2.11.65.</t>
  </si>
  <si>
    <t>Замена ТЭН жарочного шкафа электроплиты,ТЭН</t>
  </si>
  <si>
    <t>2.11.66.</t>
  </si>
  <si>
    <t>Замена терморегулятора жарочного шкафа электроплиты,термом.</t>
  </si>
  <si>
    <t>2.11.68.</t>
  </si>
  <si>
    <t>Замена стекла жарочного шкафа электроплиты,стекло</t>
  </si>
  <si>
    <t>Устройство покрытия пола из ДВП площ.пола до 10м2 в один слой,м2</t>
  </si>
  <si>
    <t>2.1.64.2.</t>
  </si>
  <si>
    <t>Устройство покрытия пола из ДВП площ.пола до 10м2 в два слоя,м2</t>
  </si>
  <si>
    <t>2.1.65.1.</t>
  </si>
  <si>
    <t>Устройство покрытия пола из ДВП площ.пола свыше 10м2 в один слой,м2</t>
  </si>
  <si>
    <t>2.1.65.2.</t>
  </si>
  <si>
    <t>Устройство покрытия пола из ДВП площ.пола свыше 10м2 в два слоя,м2</t>
  </si>
  <si>
    <t>2.1.66.</t>
  </si>
  <si>
    <t>Устройство покрытия пола из ДСП площ.пола до 10м2,м2</t>
  </si>
  <si>
    <t>2.1.67.</t>
  </si>
  <si>
    <t>Устройство покрытия пола из ДСП площ.пола свыше 10м3,м2</t>
  </si>
  <si>
    <t>2.1.68.</t>
  </si>
  <si>
    <t>Устройство покрытия из линолиума без сварки стыков,м2</t>
  </si>
  <si>
    <t>2.1.69.</t>
  </si>
  <si>
    <t>Устройство бетонного покрытия пола толщ.20мм до 20м2,м2</t>
  </si>
  <si>
    <t>2.1.70.</t>
  </si>
  <si>
    <t>Прокладка кабеля двух-четырех жильного сечением жилы до 16мм2 с креплением накладными скобами,полосками с установкой ответственных коробок,крепление,м</t>
  </si>
  <si>
    <t>Ц8-144-1</t>
  </si>
  <si>
    <t>Присоединение к зажимам жил проводов или кабелей,сечение до 2,5мм2,шт.</t>
  </si>
  <si>
    <t>ДРУГИЕ ВИДЫ РАБОТ</t>
  </si>
  <si>
    <t>2.12.1.</t>
  </si>
  <si>
    <t>Протравка нейтрализующим раствором залитых мест, м2</t>
  </si>
  <si>
    <t>2.12.3.</t>
  </si>
  <si>
    <t>Сборка и навеска карнизов, м</t>
  </si>
  <si>
    <t>2.12.4.</t>
  </si>
  <si>
    <t>Восстановление ниш в вентиляционном канале, м3</t>
  </si>
  <si>
    <t>2.12.5.</t>
  </si>
  <si>
    <t>Пробивка проемов в гипсобетонах стенах при т.не более 15см.,м2</t>
  </si>
  <si>
    <t>2.12.6.</t>
  </si>
  <si>
    <t>2.15.50.3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</si>
  <si>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 501-750</t>
  </si>
  <si>
    <t>2.15.50.4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</si>
  <si>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 751-1000</t>
  </si>
  <si>
    <t>2.15.50.5</t>
  </si>
  <si>
    <t>Установка оборудования детских игровых площадок,ед.оборуд.Оборудование для лазания"Жук"</t>
  </si>
  <si>
    <t>2.15.53.10</t>
  </si>
  <si>
    <t>Установка оборудования детских игровых площадок,ед.оборуд.Оборудование для лазания"Паучок"</t>
  </si>
  <si>
    <t>2.15.53.11</t>
  </si>
  <si>
    <t>Изготовление дверного полотна филенчатиого фигурного под остекление (6 филенок и 2 стекла),м2</t>
  </si>
  <si>
    <t>3.3.16.5</t>
  </si>
  <si>
    <t>Изготовление балконного блока,м2</t>
  </si>
  <si>
    <t>3.3.16.6</t>
  </si>
  <si>
    <t>Изготовление дверного блока глухого клееного (ДВП),м2</t>
  </si>
  <si>
    <t>3.3.16.7</t>
  </si>
  <si>
    <t>Изготовление дверного блока двойного,м2</t>
  </si>
  <si>
    <t>3.3.16.8</t>
  </si>
  <si>
    <t>Изготовление дверного блока сарайного,м2</t>
  </si>
  <si>
    <t>№ п/п</t>
  </si>
  <si>
    <t>Обоснова-ние цены</t>
  </si>
  <si>
    <t>Наименование работ (услуг)</t>
  </si>
  <si>
    <t>Расценки на оплату труда,руб.</t>
  </si>
  <si>
    <t>ПОЛ</t>
  </si>
  <si>
    <t>2.1.1.</t>
  </si>
  <si>
    <t>Смена лаг из досок по кирпичным столбикам, м2</t>
  </si>
  <si>
    <t>2.1.2.</t>
  </si>
  <si>
    <t>Смена лаг из досок по готовому основанию, м2</t>
  </si>
  <si>
    <t>2.1.3.</t>
  </si>
  <si>
    <t>2.10.247.2</t>
  </si>
  <si>
    <t>Установка и замена тройника для стиральной машины,тройник Замена тройника для стиральной машины</t>
  </si>
  <si>
    <t>2.10.248.1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</si>
  <si>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 св.1001</t>
  </si>
  <si>
    <t>2.15.50.6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</si>
  <si>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до 250</t>
  </si>
  <si>
    <t>2.15.50.7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</si>
  <si>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- 251-500</t>
  </si>
  <si>
    <t>Острожка половой доски из необрезной доски,м3</t>
  </si>
  <si>
    <t>Острожка доски вагонки из необрезной доски,м3</t>
  </si>
  <si>
    <t>Измельчение пней и корней,1пень при диаметре пня,мм до:-801-1000</t>
  </si>
  <si>
    <t>2.15.51.6</t>
  </si>
  <si>
    <t>Измельчение пней и корней,1пень при диаметре пня,мм до:-1001-1200</t>
  </si>
  <si>
    <t>2.15.52.1</t>
  </si>
  <si>
    <t>Облицовка столбов и откосов по камню керамическими плитками без установки карнизных и плинтусных плиток</t>
  </si>
  <si>
    <t>2.5.6.1</t>
  </si>
  <si>
    <t>Установка карнизных или плинтусных плиток по стенам,м.п.</t>
  </si>
  <si>
    <t>2.5.7.1</t>
  </si>
  <si>
    <t>Установка карнизных или плинтусных плиток по столбам и откосам,м.п.</t>
  </si>
  <si>
    <t>Обшивка потолков гипсокартоном,м2</t>
  </si>
  <si>
    <t>2.5.24.1</t>
  </si>
  <si>
    <t>Установка дверного блока из ПВХ в наружных дверных проемах в бетонных стенах при площади проема до 3 м2,м2</t>
  </si>
  <si>
    <t>2.3.45.2.</t>
  </si>
  <si>
    <t>свыше 3 м2,м2</t>
  </si>
  <si>
    <t>2.3.46.1.</t>
  </si>
  <si>
    <t>2.3.46.2.</t>
  </si>
  <si>
    <t>2.3.47.1.</t>
  </si>
  <si>
    <t>2.3.47.2.</t>
  </si>
  <si>
    <t>2.3.48.1.</t>
  </si>
  <si>
    <t>Замена переключателя мощности электроплиты с пайкой проводов,переключатель</t>
  </si>
  <si>
    <t>2.12.39.1</t>
  </si>
  <si>
    <t>Устройство покрытия съемного на зеленую зону для парковки автотранспорта,1 покрытие</t>
  </si>
  <si>
    <t>2.15.19.1</t>
  </si>
  <si>
    <t>Уборка мест для парковки автотранспорта на расстоянии 1м от автомобиля,10м2 уборка места парковки в летний период</t>
  </si>
  <si>
    <t>2.15.19.2</t>
  </si>
  <si>
    <t>Уборка мест для парковки автотранспорта на расстоянии 1м от автомобиля,10м2 уборка места парковки от свежевыпавшего снега</t>
  </si>
  <si>
    <t>2.15.19.3</t>
  </si>
  <si>
    <t>Уборка мест для парковки автотранспорта на расстоянии 1м от автомобиля,10м2 уборка места парковки от уплотненного снега</t>
  </si>
  <si>
    <t>2.15.19.4</t>
  </si>
  <si>
    <t>Уборка мест для парковки автотранспорта на расстоянии 1м от автомобиля,10м2 уборка места парковки от наледи и льда</t>
  </si>
  <si>
    <t>2.15.20.1</t>
  </si>
  <si>
    <t>Прополка сорной растительности,10м2 при высоте растительности до 20см</t>
  </si>
  <si>
    <t>2.15.20.2</t>
  </si>
  <si>
    <t>Прополка сорной растительности,10м2 при высоте растительности свыше 20см</t>
  </si>
  <si>
    <t>Оклейка стен простыми обоями, м2</t>
  </si>
  <si>
    <t>2.8.2.</t>
  </si>
  <si>
    <t>Оклейка стен теснеными или плотными обоями, м2</t>
  </si>
  <si>
    <t>2.8.3.</t>
  </si>
  <si>
    <t>Оклейка стен обоями влагостойкими или специального вида отделки, м2</t>
  </si>
  <si>
    <t>2.8.4.</t>
  </si>
  <si>
    <t>Наклека бордюра или фриза на простые обои, м.п.</t>
  </si>
  <si>
    <t>2.8.5.</t>
  </si>
  <si>
    <t>Наклека бордюра или фриза на плотные и тесненые  обои, м.п.</t>
  </si>
  <si>
    <t>2.8.6.</t>
  </si>
  <si>
    <t>Наклека бордюра или фриза на обои влагостойкие и специального вида отделки, м.п.</t>
  </si>
  <si>
    <t>2.8.8.</t>
  </si>
  <si>
    <t>Оклейка стен поливинилхлоридными пленками на бумажной, тканевой основе или безосновными с подготовкой поверхности, м2</t>
  </si>
  <si>
    <t>2.8.9.</t>
  </si>
  <si>
    <t>Оклейка стен по штукатурке и бетону пленкой декоративной самоклеящейся (ПДСО) с подготовкой поверхности, м2</t>
  </si>
  <si>
    <t>2.8.10.</t>
  </si>
  <si>
    <t>Оклейка стен по штукатурке и бетону пленкой декоративной самоклеящейся (ПДСО) без подготовки поверхности, м2</t>
  </si>
  <si>
    <t>2.8.11.</t>
  </si>
  <si>
    <t>Оклейка стен по дереву пленкой ПДСО с подготовкой поверхности, м2</t>
  </si>
  <si>
    <t>2.8.12.</t>
  </si>
  <si>
    <t>Оклейка стен по дереву пленкой ПДСО без подготовки поверхности, м2</t>
  </si>
  <si>
    <t>2.8.13.</t>
  </si>
  <si>
    <t>Оклейка дверей, встроенных шкафов и антресолей пленкой ПДСО с подготовкой поверхности, м2</t>
  </si>
  <si>
    <t>2.8.14.</t>
  </si>
  <si>
    <t>Обшивка стен картоном, м2</t>
  </si>
  <si>
    <t>2.8.15.</t>
  </si>
  <si>
    <t>Подшивка потолков картоном, м2</t>
  </si>
  <si>
    <t>2.8.16.</t>
  </si>
  <si>
    <t>Снятие обоев, м2</t>
  </si>
  <si>
    <t>2.8.17.</t>
  </si>
  <si>
    <t>______________________А.А.Тепляков</t>
  </si>
  <si>
    <t>Изготовление дверной коробки,м2</t>
  </si>
  <si>
    <t>Изготовление дверного блока</t>
  </si>
  <si>
    <t>3.3.16.1</t>
  </si>
  <si>
    <t>Изготовление дверного блока наплавного глухого,м2</t>
  </si>
  <si>
    <t>3.3.16.2</t>
  </si>
  <si>
    <t>Изготовление дверного блока наплавного полуостекленного,м2</t>
  </si>
  <si>
    <t>3.3.16.3</t>
  </si>
  <si>
    <t>Изготовление дверного блока с 2-мя филенками из массива,м2</t>
  </si>
  <si>
    <t>3.3.16.4</t>
  </si>
  <si>
    <t>Ремонт штукатурки откосов по камню, м2</t>
  </si>
  <si>
    <t>2.4.50.</t>
  </si>
  <si>
    <t>Ремонт штукатурки откосов по дереву, м2</t>
  </si>
  <si>
    <t>2.4.51.</t>
  </si>
  <si>
    <t xml:space="preserve">Ремонт штукатурки карнизов , падуг и тяг известково-гипсовым раствором, м2 </t>
  </si>
  <si>
    <t>2.4.52.</t>
  </si>
  <si>
    <t>Отбивка штукатурки с каменных стен и потолков, м2</t>
  </si>
  <si>
    <t>с 01.01.2012</t>
  </si>
  <si>
    <t>2.4.53.</t>
  </si>
  <si>
    <t>Уборка жилых помещений ,м2 при коэффициенте заставленности свыше 0,6, м2</t>
  </si>
  <si>
    <t>2.12.52.1</t>
  </si>
  <si>
    <t>Мойка окон,1м2 Окно обычной конфигурации со сплошным стеклом,м2</t>
  </si>
  <si>
    <t>2.12.52.2</t>
  </si>
  <si>
    <t>Мойка окон,1м2 Окно обычной конфигурации с количеством ячеек в оконном переплете до 5,м2</t>
  </si>
  <si>
    <t>2.12.52.3</t>
  </si>
  <si>
    <t>Мойка окон,1м2 Окно обычной конфигурации с количеством ячеек в оконном переплете свыше 5,м2</t>
  </si>
  <si>
    <t>2.12.52.4</t>
  </si>
  <si>
    <t>Мойка окон,1м2 Окно из пластикового профиля обычной конфигурации со сплошным стеклом</t>
  </si>
  <si>
    <t>2.12.52.5</t>
  </si>
  <si>
    <t>Смена оконного блока пл. до 2м2,блок</t>
  </si>
  <si>
    <t>2.2.21.</t>
  </si>
  <si>
    <t>Смена оконного блока пл.более 2м2,блок</t>
  </si>
  <si>
    <t>2.2.22.</t>
  </si>
  <si>
    <t>Подвешивание (снятие)корзины для вертикального озеленения с закреплением на столбе (опоре),100шт.С использованием лестницы и веревки.</t>
  </si>
  <si>
    <t>2.15.61.1</t>
  </si>
  <si>
    <t>Ремонт скамеек на железобетонных опорах.С заменой до 30% материало(готового)</t>
  </si>
  <si>
    <t>2.15.56.2</t>
  </si>
  <si>
    <t>Шлифовка провесов в окрашенных дощатых полах, м2</t>
  </si>
  <si>
    <t>2.1.12.</t>
  </si>
  <si>
    <t>Перестилка паркетного пола на рейках при количестве клепок до 45 шт. в м2 (без шлифовки и циклевки), м2</t>
  </si>
  <si>
    <t>2.1.13.</t>
  </si>
  <si>
    <t>Перестилка паркетного пола при количестве клепок 45-100шт. в м2 (без шлиф. и циклевки), м2</t>
  </si>
  <si>
    <t>2.1.14.</t>
  </si>
  <si>
    <t>2.12.45.1</t>
  </si>
  <si>
    <t>Перемещение и погрузка крупногаборитных отходов с мест временного хранения (подъездов,сараев,гаражей),1м3 массой отдельных мест до 100кг на автотранспорт</t>
  </si>
  <si>
    <t>2.12.45.2</t>
  </si>
  <si>
    <t>Перемещение и погрузка крупногаборитных отходов с мест временного хранения (подъездов,сараев,гаражей),1м3 массой отдельных мест до 100кг в ковш погрузчика</t>
  </si>
  <si>
    <t>2.12.45.3</t>
  </si>
  <si>
    <t>Перемещение и погрузка крупногаборитных отходов с мест временного хранения (подъездов,сараев,гаражей),1м3 массой отдельных мест свыше 100кг на автотранспорт</t>
  </si>
  <si>
    <t>2.12.45.4</t>
  </si>
  <si>
    <t xml:space="preserve">Перестилка паркетного пола на рейках при количестве клепок более 100шт. в м2 (без шлифовки и циклевки), м2 </t>
  </si>
  <si>
    <t>2.1.15.</t>
  </si>
  <si>
    <t xml:space="preserve">Перестилка полов из щитового паркета с исправлением обрешетки (без шлифовки и циклевки), м2 </t>
  </si>
  <si>
    <t>2.1.16.</t>
  </si>
  <si>
    <t>Замена штучного паркета в одном месте до 5 клепок, место</t>
  </si>
  <si>
    <t>с 01.01.2013</t>
  </si>
  <si>
    <t>2.1.17.</t>
  </si>
  <si>
    <t>Замена штучного паркета в одном месте до 0,5 м2, место</t>
  </si>
  <si>
    <t>2.1.18.</t>
  </si>
  <si>
    <t>Замена штучного паркета в одном месте до 1м2, место</t>
  </si>
  <si>
    <t>2.1.19.</t>
  </si>
  <si>
    <t>Шлифовка и циклевка паркетных полов, ранее покрашенных мастикой или лаком, м2</t>
  </si>
  <si>
    <t>2.1.20.</t>
  </si>
  <si>
    <t>Циклевка (шлифовка) ошлифованных паркетных полов, ранее не покрытых лаком или мастикой, м2</t>
  </si>
  <si>
    <t>2.1.21.</t>
  </si>
  <si>
    <t>Циклевка (шлифовка) ошлифованных паркетных полов, ранее покрытых лаком или мастикой, м2</t>
  </si>
  <si>
    <t>2.1.22.</t>
  </si>
  <si>
    <t>Смена керамич. плиток до 10шт. в 1 месте, шт.</t>
  </si>
  <si>
    <t>2.1.23.</t>
  </si>
  <si>
    <t>Смена керамич. плиток более 10 шт. в 1месте,шт.</t>
  </si>
  <si>
    <t>2.1.24.</t>
  </si>
  <si>
    <t>Заделка выбоин в цементных полах площадью до 0,25м2 в 1 месте, место</t>
  </si>
  <si>
    <t>2.1.25.</t>
  </si>
  <si>
    <t>Заделка выбоин в цементных полах площадью свыше 0,25м2 до 0,5м2 в 1 месте, место</t>
  </si>
  <si>
    <t>2.1.26.</t>
  </si>
  <si>
    <t>Смена на стенах высококачественных обоев на флизилиновой или тканевой основе,м2</t>
  </si>
  <si>
    <t>2.8.20.1</t>
  </si>
  <si>
    <t>Смена высококачественных обоев на флизилиновой или тканевой основе на потолке,м2</t>
  </si>
  <si>
    <t>2.8.22.1</t>
  </si>
  <si>
    <t>Облицовка стен по камню керамическими плитками размером 200х300мм</t>
  </si>
  <si>
    <t>2.5.25.1</t>
  </si>
  <si>
    <t>Фугование швов,м.шва</t>
  </si>
  <si>
    <t>2.8.7.1</t>
  </si>
  <si>
    <t>2.12.59.0</t>
  </si>
  <si>
    <t>Уборка мусороприемной камеры,м2</t>
  </si>
  <si>
    <t>2.12.60.0</t>
  </si>
  <si>
    <t>Гидродинамическая очистка и термическая обработка шибера,шт.</t>
  </si>
  <si>
    <t>2.12.61.0</t>
  </si>
  <si>
    <t>Гидродинамическая очистка и термическая обработка дефлектора,шт.</t>
  </si>
  <si>
    <t>2.12.62.0</t>
  </si>
  <si>
    <t>Гидродинамическая очистка и термическая обработка контейнера с дезинфекцией,шт.</t>
  </si>
  <si>
    <t>2.12.63.1</t>
  </si>
  <si>
    <t>Кладка из газоносиликатных блоков,м3 при высоте стен до 4м</t>
  </si>
  <si>
    <t>2.12.63.2</t>
  </si>
  <si>
    <t>Кладка из газоносиликатных блоков,м3 при высоте стен свыше 4м</t>
  </si>
  <si>
    <t>2.12.64.1</t>
  </si>
  <si>
    <t>Заполнение дверных проемов в каменных стенах решетками,м2 Площадью до 2м2 в кирпичных стенах</t>
  </si>
  <si>
    <t>2.12.64.2</t>
  </si>
  <si>
    <t>Заполнение дверных проемов в каменных стенах решетками,м2 Площадью до 2м2 в бетонных стенах</t>
  </si>
  <si>
    <t>2.12.64.3</t>
  </si>
  <si>
    <t>Заполнение дверных проемов в каменных стенах решетками,м2 Площадью до 3м2 в кирпичных стенах</t>
  </si>
  <si>
    <t>2.12.64.4</t>
  </si>
  <si>
    <t>Заполнение дверных проемов в каменных стенах решетками,м2 Площадью до 3м2 в бетонных стенах</t>
  </si>
  <si>
    <t>Благоустройство</t>
  </si>
  <si>
    <t>2.15.10.0</t>
  </si>
  <si>
    <t>Остекление деревянных оконных переплетов и дверных полотен стеклом 4-6мм на готовых штапиках при площади стекла до 0,5м2,м2</t>
  </si>
  <si>
    <t>2.7.9.</t>
  </si>
  <si>
    <t>Остекление деревянных оконных переплетов и дверных полотен стеклом 4-6мм на готовых штапиках при площади стекла свыше 0,5м2 до 1м2,м2</t>
  </si>
  <si>
    <t>2.7.10.</t>
  </si>
  <si>
    <t>Установка сувальдных замков (врезных или накладных) или шпингалетов дверных врезных, прибор</t>
  </si>
  <si>
    <t>2.3.29.</t>
  </si>
  <si>
    <t>Смена сувальдных замков (врезных или накладных) или шпингалетов дверных врезных, прибор</t>
  </si>
  <si>
    <t>2.3.30.</t>
  </si>
  <si>
    <t>Установка цилиндровых замков (врезных или накладных) с фалевой ручкой или ключевиной, прибор</t>
  </si>
  <si>
    <t>2.3.31.</t>
  </si>
  <si>
    <t>Смена цилиндровых замков (врезн. или накладн.) с фалевой ручкой или ключевиной, прибор</t>
  </si>
  <si>
    <t>2.3.32.</t>
  </si>
  <si>
    <t>2.15.21.1</t>
  </si>
  <si>
    <t>Уничтожение сорной растительности с применением гербицидов,10м2</t>
  </si>
  <si>
    <t>2.15.22.1</t>
  </si>
  <si>
    <t>Обработка гербицидами швов плиточных дорожек с применением опрыскивателя,10м2 для дорожек и тратуаров из мелкоштучной плитки</t>
  </si>
  <si>
    <t>2.15.22.2</t>
  </si>
  <si>
    <t>Обработка гербицидами швов плиточных дорожек с применением опрыскивателя,10м2 для дорожек и тратуаров из  плитки 500х500мм</t>
  </si>
  <si>
    <t>2.15.23.0</t>
  </si>
  <si>
    <t>Устройство компостных ям,м3</t>
  </si>
  <si>
    <t>2.15.24.0</t>
  </si>
  <si>
    <t>Укладка плитки тротуарной размером 500х500мм по готовому основанию,м2 с заполнением швов цементным раствором</t>
  </si>
  <si>
    <t>2.15.17.1</t>
  </si>
  <si>
    <t>Укладка плитки тротуарной мелкоштучной по готовому основанию,м2 без подбора рисунка</t>
  </si>
  <si>
    <t>2.15.17.2</t>
  </si>
  <si>
    <t>Укладка плитки тротуарной мелкоштучной по готовому основанию,м2 с подбора рисунка</t>
  </si>
  <si>
    <t>2.15.18.0</t>
  </si>
  <si>
    <t>Установка ограждающих конструкций на тротуарах,м.п.</t>
  </si>
  <si>
    <t>2.15.11.1</t>
  </si>
  <si>
    <t>Подготовка бетонного основания толщиной до 100мм под установку бортового камня,м.п. Бортового камня дорожного 100х30х15мм</t>
  </si>
  <si>
    <t>2.15.11.2</t>
  </si>
  <si>
    <t>Подготовка бетонного основания толщиной до 100мм под установку бортового камня,м.п. Бортового камня дорожного 100х20х8мм</t>
  </si>
  <si>
    <t>2.15.12.1</t>
  </si>
  <si>
    <t>Устройство оснований тротуаров,площадок и отмосток из асфальтогранулятора толщиной 30мм по готовому основанию,м2</t>
  </si>
  <si>
    <t>2.15.13.1</t>
  </si>
  <si>
    <t>Устройство отмостки из асфальтобетонной смеси толщиной 30мм с подготовкой основания,м2</t>
  </si>
  <si>
    <t>2.15.14.1</t>
  </si>
  <si>
    <t>Устройство покрытий улиц и дорог категории 111 и 1У из асфальтогранулята толщиной 50мм по готовому основанию,м2</t>
  </si>
  <si>
    <t>Набивка сальника в вентеле,прибор</t>
  </si>
  <si>
    <t>Улучшенн. маслян. окраска деревянных поручней, м2</t>
  </si>
  <si>
    <t>2.6.24.</t>
  </si>
  <si>
    <t>Простая масляная окраска больших металлических поверхностей (кроме кровель), м2</t>
  </si>
  <si>
    <t>2.6.25.</t>
  </si>
  <si>
    <t>Скашивание с газонов ручной газонокосилкой,100м2 при высоте травостоя свыше 20 см-комбинированных</t>
  </si>
  <si>
    <t>2.15.40.9</t>
  </si>
  <si>
    <t>Перемещение и погрузка строительных отходов с мест временного хранения,1м3 в ковш погрузчика при перемещении строительных отходов из квартиры до лестничной клетки</t>
  </si>
  <si>
    <t>2.12.47.5</t>
  </si>
  <si>
    <t>Перемещение и погрузка строительных отходов с мест временного хранения,1м3 в ковш погрузчика при спуске на 1 этаж строительных отходов добавлять</t>
  </si>
  <si>
    <t>2.12.48.0</t>
  </si>
  <si>
    <t>Погрузка твердых смешанных коммунальных отходов в прицеп трактора (кузов автомобиля) с помощью вил и лопат из куч,1м3</t>
  </si>
  <si>
    <t>2.12.49.1</t>
  </si>
  <si>
    <t>Навеска кронштейна под бытовую технику,кронштейн в бетонных стенах,шт.</t>
  </si>
  <si>
    <t>2.12.49.2</t>
  </si>
  <si>
    <t>Навеска кронштейна под бытовую технику,кронштейн в кирпичных стенах,шт.</t>
  </si>
  <si>
    <t>2.2.43.2</t>
  </si>
  <si>
    <t>2.2.44.1</t>
  </si>
  <si>
    <t>Установка деревянных коробок в деревянных нерубленных стенах без гребня до 2 м2,м2</t>
  </si>
  <si>
    <t>2.2.44.2</t>
  </si>
  <si>
    <t>2.2.45.1</t>
  </si>
  <si>
    <t>Установка неостекленных оконных переплетов в готовые коробки-створный,м2</t>
  </si>
  <si>
    <t>2.2.45.2</t>
  </si>
  <si>
    <t>2.2.46.1</t>
  </si>
  <si>
    <t>Установка металлических решеток на окна в каменных стенах,м2</t>
  </si>
  <si>
    <t>2.2.46.2</t>
  </si>
  <si>
    <t>2.2.47.</t>
  </si>
  <si>
    <t>Установка подоконной доски из ПВХ,м2</t>
  </si>
  <si>
    <t>2.2.48.</t>
  </si>
  <si>
    <t>Установка откосов из ПВХ,м2</t>
  </si>
  <si>
    <t>2.2.49.1.</t>
  </si>
  <si>
    <t>Установка деревянного оконного блока площадью до 2м,м2</t>
  </si>
  <si>
    <t>2.2.49.2.</t>
  </si>
  <si>
    <t>ДВЕРНЫЕ ПРОЕМЫ</t>
  </si>
  <si>
    <t>2.3.1.</t>
  </si>
  <si>
    <t>Снятие дверных полотен, полотно</t>
  </si>
  <si>
    <t>2.3.2.</t>
  </si>
  <si>
    <t>Копка ям для посадки кустарников,установки стоек,столбов,оград в немерзлом грунте,1м3 на глубину разработки:а) свыше 0,4м до 0,7м при группе грунта:11</t>
  </si>
  <si>
    <t>2.15.29.6</t>
  </si>
  <si>
    <t>Копка ям для посадки кустарников,установки стоек,столбов,оград в немерзлом грунте,1м3 на глубину разработки:а) свыше 0,4м до 0,7м при группе грунта:111</t>
  </si>
  <si>
    <t>2.15.30.1</t>
  </si>
  <si>
    <t>Устройство насыпных клумб и рабаток,100м2 высотой насыпного слоя, до 0,05м</t>
  </si>
  <si>
    <t>2.15.30.2</t>
  </si>
  <si>
    <t>Устройство насыпных клумб и рабаток,100м2 высотой насыпного слоя, -0,06-0,10</t>
  </si>
  <si>
    <t>2.15.30.3</t>
  </si>
  <si>
    <t>Устройство насыпных клумб и рабаток,100м2 высотой насыпного слоя, -0,11-0,20</t>
  </si>
  <si>
    <t>2.15.30.4</t>
  </si>
  <si>
    <t>Устройство насыпных клумб и рабаток,100м2 высотой насыпного слоя, -0,21-0,3</t>
  </si>
  <si>
    <t>2.15.31.1</t>
  </si>
  <si>
    <t>Смена на месте бруска дверной коробки в каменных стенах, брусок</t>
  </si>
  <si>
    <t>2.3.8.</t>
  </si>
  <si>
    <t>Смена на месте бруска дверной коробки (колоды) в деревянных стенах, брусок</t>
  </si>
  <si>
    <t>2.3.9.</t>
  </si>
  <si>
    <t>Смена на месте бруска дверной коробки в перегородках, брусок</t>
  </si>
  <si>
    <t>2.3.10.</t>
  </si>
  <si>
    <t>Большой ремонт полотен наружных дверей, полотно</t>
  </si>
  <si>
    <t>2.3.11.</t>
  </si>
  <si>
    <t>Большой ремонт полотен внутренних дверей, полотно</t>
  </si>
  <si>
    <t>2.3.12.</t>
  </si>
  <si>
    <t>Малый ремонт на месте дверных полотен, полотно</t>
  </si>
  <si>
    <t>2.3.15.</t>
  </si>
  <si>
    <t>Укрепление ранее установленных дверных и оконных коробок, коробка</t>
  </si>
  <si>
    <t>2.3.16.</t>
  </si>
  <si>
    <t>Обивка дверей дерматином по утеплителю с прибивкой утеплительных валиков по периметру коробки, м2</t>
  </si>
  <si>
    <t>2.3.17.</t>
  </si>
  <si>
    <t>Смена обивки дверей утеплительных валиков по периметру коробки, м2</t>
  </si>
  <si>
    <t>2.3.18.</t>
  </si>
  <si>
    <t>Обивка дверей мягкими бортиками (утеплительными валиками), м.п.</t>
  </si>
  <si>
    <t>2.3.19.</t>
  </si>
  <si>
    <t>Смена мойки на два отделения, прибор</t>
  </si>
  <si>
    <t>2.10.28.</t>
  </si>
  <si>
    <t>Смена ванны любой модели, прибор</t>
  </si>
  <si>
    <t>2.10.29.</t>
  </si>
  <si>
    <t>Смена сиденья к унитазу, шт.</t>
  </si>
  <si>
    <t>2.10.30.</t>
  </si>
  <si>
    <t>Смена манжеты к унитазу, шт.</t>
  </si>
  <si>
    <t>2.10.31.</t>
  </si>
  <si>
    <t>Смена смывной трубы с манжетой, шт.</t>
  </si>
  <si>
    <t>2.10.32.</t>
  </si>
  <si>
    <t>Смена держки к смывному бачку, шт.</t>
  </si>
  <si>
    <t>2.10.33.</t>
  </si>
  <si>
    <t>Смена смывного чугунного или фаянсового бачка, прибор</t>
  </si>
  <si>
    <t>2.10.34.</t>
  </si>
  <si>
    <t>Смена трапа, шт.</t>
  </si>
  <si>
    <t>2.10.35.</t>
  </si>
  <si>
    <t>Смена сифона к санитарному прибору, шт.</t>
  </si>
  <si>
    <t>2.10.36.</t>
  </si>
  <si>
    <t>Смена кронштейнов под санитарные приборы, шт.</t>
  </si>
  <si>
    <t>2.10.37.</t>
  </si>
  <si>
    <t>Смена смесителя настенного для умывальников, моек или раковин, шт.</t>
  </si>
  <si>
    <t>2.10.38.</t>
  </si>
  <si>
    <t>Засыпка цветочницы,вазы,кашпо растительным грунтом,торфом,100м2 с глубиной насыпного слоя,до:-21-30см</t>
  </si>
  <si>
    <t>2.15.31.3</t>
  </si>
  <si>
    <t>Засыпка цветочницы,вазы,кашпо растительным грунтом,торфом,100м2 с глубиной насыпного слоя,до:-31-40см</t>
  </si>
  <si>
    <t>2.15.31.4</t>
  </si>
  <si>
    <t>Засыпка цветочницы,вазы,кашпо растительным грунтом,торфом,100м2 с глубиной насыпного слоя,до:-41-50см</t>
  </si>
  <si>
    <t>2.15.32.1</t>
  </si>
  <si>
    <t>Копка канав для посадки кустарников на глубину до 0,5м и шириной до 0,8м,1м3 при группе грунта:1</t>
  </si>
  <si>
    <t>2.15.32.2</t>
  </si>
  <si>
    <t>Копка канав для посадки кустарников на глубину до 0,5м и шириной до 0,8м,1м3 при группе грунта:11</t>
  </si>
  <si>
    <t>2.15.32.3</t>
  </si>
  <si>
    <t>Копка канав для посадки кустарников на глубину до 0,5м и шириной до 0,8м,1м3 при группе грунта:111</t>
  </si>
  <si>
    <t>2.15.33.1</t>
  </si>
  <si>
    <t>Обшивка стен вагонкой,м2</t>
  </si>
  <si>
    <t>2.5.29.</t>
  </si>
  <si>
    <t>Снятие пластиковых плит с потолка,м2</t>
  </si>
  <si>
    <t>2.5.30.</t>
  </si>
  <si>
    <t>Установка направляющих уголков при облицовке стен керамической плиткой,м2</t>
  </si>
  <si>
    <t>2.5.31.1.</t>
  </si>
  <si>
    <t>Смена отдельных  потолочных листов гипсокартона без разборки каркаса площ.ремонтир.мест до 1 м2,м2</t>
  </si>
  <si>
    <t>2.5.31.2.</t>
  </si>
  <si>
    <t>2.5.31.3.</t>
  </si>
  <si>
    <t>2.5.32.</t>
  </si>
  <si>
    <t>Смена облицовочного материала типа "Сайдинг" без смены каркаса,м2</t>
  </si>
  <si>
    <t>МАЛЯРНЫЕ РАБОТЫ</t>
  </si>
  <si>
    <t>Шпатлевка поверхности потолка по бетону,м2</t>
  </si>
  <si>
    <t>2.6.2.</t>
  </si>
  <si>
    <t>Шпатлевка бетонных стен без окраски,м2</t>
  </si>
  <si>
    <t>2.6.3.</t>
  </si>
  <si>
    <t>Водоэмульсионная окраска стен, м2</t>
  </si>
  <si>
    <t>2.6.4.</t>
  </si>
  <si>
    <t>Водоэмульсионная окраска потолков, м2</t>
  </si>
  <si>
    <t>2.6.5.</t>
  </si>
  <si>
    <t>Акриловая окраска стен,м2</t>
  </si>
  <si>
    <t>2.6.6.</t>
  </si>
  <si>
    <t>Акриловая окраска потолков,м2</t>
  </si>
  <si>
    <t>2.6.7.</t>
  </si>
  <si>
    <t>с 01.12.2011г</t>
  </si>
  <si>
    <t>Снятие масляных красок со стен и потолков для последующей их оклейки обоями,м2</t>
  </si>
  <si>
    <t>2.6.8.</t>
  </si>
  <si>
    <t>Снятие водоэмульсионных красок с потолков и стен,м2</t>
  </si>
  <si>
    <t>2.6.9.</t>
  </si>
  <si>
    <t>Улучшенная клеевая окраска стен по штукатурке, м2</t>
  </si>
  <si>
    <t>2.6.10.</t>
  </si>
  <si>
    <t>Улучшенн. клеевая окраска потолков по штукатурке, м2</t>
  </si>
  <si>
    <t>2.6.11.</t>
  </si>
  <si>
    <t>Улучшенная маслянная окраска стен по штукатурке, м2</t>
  </si>
  <si>
    <t>2.6.12.</t>
  </si>
  <si>
    <t>Улучшенн. маслян. окраска потолков по штукатурке, м2</t>
  </si>
  <si>
    <t>2.6.13.</t>
  </si>
  <si>
    <t>Улучшенная масляная  окраска стен по беспесчаной накрывке, м2</t>
  </si>
  <si>
    <t>2.6.14.</t>
  </si>
  <si>
    <t>Улучшенная масляная окраска потолков по беспесчаной накрывке, м2</t>
  </si>
  <si>
    <t>2.6.15.</t>
  </si>
  <si>
    <t>Улучшенная масляная окраска стен по дереву, м2</t>
  </si>
  <si>
    <t>2.6.16.</t>
  </si>
  <si>
    <t>Улучшенная масляная окраска потолков по дереву, м2</t>
  </si>
  <si>
    <t>2.6.17.</t>
  </si>
  <si>
    <t>Улучшенная масляная окраска полов, м2</t>
  </si>
  <si>
    <t>2.6.18.</t>
  </si>
  <si>
    <t>Улучшенная масляная окраска заполнений дверных проемов, м2</t>
  </si>
  <si>
    <t>2.6.19.</t>
  </si>
  <si>
    <t>Улучшенная масленая окраска дверных блоков, подготовленных под вторую окраску, м2</t>
  </si>
  <si>
    <t>2.6.20.</t>
  </si>
  <si>
    <t>Улучшенная масленная окраска заполнений оконных проемов, м2</t>
  </si>
  <si>
    <t>2.6.21.</t>
  </si>
  <si>
    <t>Улучшенная масляная окраска оконных блоков, подготовленных под вторую окраску, м2</t>
  </si>
  <si>
    <t>2.6.22.</t>
  </si>
  <si>
    <t>Простая масляная окраска стен с подготовкой более 35%,м2</t>
  </si>
  <si>
    <t>Окраска известковыми составми внутри помещений по кирпичу и бетону,м2</t>
  </si>
  <si>
    <t>Окраска известковыми составми внутри помещений по дереву,м2</t>
  </si>
  <si>
    <t>Скашивание с газонов ручной газонокосилкой,100м2 при высоте травостоя свыше15до20 см-комбинированных</t>
  </si>
  <si>
    <t>2.15.40.6</t>
  </si>
  <si>
    <t>Устройство корыта под садово-парковые дорожки,цветники и площадь,100м2 а)1группа грунта при глубине корыта,см:-до 10</t>
  </si>
  <si>
    <t>2.15.28.2</t>
  </si>
  <si>
    <t>Устройство корыта под садово-парковые дорожки,цветники и площадь,100м2 а)1группа грунта при глубине корыта,см:- 11-15</t>
  </si>
  <si>
    <t>2.15.28.3</t>
  </si>
  <si>
    <t>Устройство корыта под садово-парковые дорожки,цветники и площадь,100м2 а)1группа грунта при глубине корыта,см:-16-20</t>
  </si>
  <si>
    <t>2.15.28.4</t>
  </si>
  <si>
    <t>Устройство корыта под садово-парковые дорожки,цветники и площадь,100м2 а)1группа грунта при глубине корыта,см:-21-25</t>
  </si>
  <si>
    <t>2.15.28.5</t>
  </si>
  <si>
    <t>Устройство корыта под садово-парковые дорожки,цветники и площадь,100м2 а)1группа грунта при глубине корыта,см:-26-30</t>
  </si>
  <si>
    <t>2.15.28.6</t>
  </si>
  <si>
    <t>Устройство корыта под садово-парковые дорожки,цветники и площадь,100м2 б)11группа грунта при глубине корыта,см:-до10</t>
  </si>
  <si>
    <t>2.15.28.7</t>
  </si>
  <si>
    <t>Устройство корыта под садово-парковые дорожки,цветники и площадь,100м2 б)11группа грунта при глубине корыта,см:-11-15</t>
  </si>
  <si>
    <t>2.15.28.8</t>
  </si>
  <si>
    <t>Устройство корыта под садово-парковые дорожки,цветники и площадь,100м2 б)11группа грунта при глубине корыта,см:-16-20</t>
  </si>
  <si>
    <t>2.15.28.9</t>
  </si>
  <si>
    <t>Устройство корыта под садово-парковые дорожки,цветники и площадь,100м2 б)11группа грунта при глубине корыта,см:-21-25</t>
  </si>
  <si>
    <t>2.15.28.10</t>
  </si>
  <si>
    <t>Устройство корыта под садово-парковые дорожки,цветники и площадь,100м2 б)11группа грунта при глубине корыта,см:-26-30</t>
  </si>
  <si>
    <t>2.15.29.1</t>
  </si>
  <si>
    <t>Копка ям для посадки кустарников,установки стоек,столбов,оград в немерзлом грунте,1м3 на глубину разработки:а) до 0,4м при группе грунта:1</t>
  </si>
  <si>
    <t>2.15.29.2</t>
  </si>
  <si>
    <t>Копка ям для посадки кустарников,установки стоек,столбов,оград в немерзлом грунте,1м3 на глубину разработки:а) до 0,4м при группе грунта:11</t>
  </si>
  <si>
    <t>Снятие унитаза типа "Компакт",прибор</t>
  </si>
  <si>
    <t>2.10.197.</t>
  </si>
  <si>
    <t>Любезникова 50 84 51</t>
  </si>
  <si>
    <t>Установка смесителя настенного для умывальников, моек или раковин,шт.</t>
  </si>
  <si>
    <t>2.10.198.</t>
  </si>
  <si>
    <t>Установка смесителя настольного для умывальников, моек и раковин,шт.</t>
  </si>
  <si>
    <t>2.10.199.</t>
  </si>
  <si>
    <t>Снятие смесителя настенного для умывальников, моек и раковин,шт.</t>
  </si>
  <si>
    <t>2.10.200.</t>
  </si>
  <si>
    <t>Снятие смесителя настольного для умывальников, моек или раковин,шт.</t>
  </si>
  <si>
    <t>2.10.201.</t>
  </si>
  <si>
    <t>Снятие смесителя для ванны,прибор</t>
  </si>
  <si>
    <t>2.10.202.</t>
  </si>
  <si>
    <t>Снятие полотенцесушителя,прибор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</si>
</sst>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[$-FC19]d\ mmmm\ yyyy\ &quot;г.&quot;"/>
    <numFmt numFmtId="170" formatCode="_-* #,##0_р_._-;\-* #,##0_р_._-;_-* &quot;-&quot;??_р_._-;_-@_-"/>
    <numFmt numFmtId="171" formatCode="#,##0.000"/>
    <numFmt numFmtId="172" formatCode="#,##0.0000"/>
    <numFmt numFmtId="173" formatCode="0.0000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1" fontId="2" fillId="17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66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66" fontId="4" fillId="0" borderId="0" xfId="0" applyNumberFormat="1" applyFont="1" applyFill="1" applyAlignment="1">
      <alignment horizontal="left" vertical="top"/>
    </xf>
    <xf numFmtId="1" fontId="5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top"/>
    </xf>
    <xf numFmtId="1" fontId="3" fillId="3" borderId="10" xfId="0" applyNumberFormat="1" applyFont="1" applyFill="1" applyBorder="1" applyAlignment="1">
      <alignment horizontal="right" vertical="top"/>
    </xf>
    <xf numFmtId="1" fontId="2" fillId="3" borderId="10" xfId="0" applyNumberFormat="1" applyFont="1" applyFill="1" applyBorder="1" applyAlignment="1">
      <alignment horizontal="right" vertical="top"/>
    </xf>
    <xf numFmtId="1" fontId="3" fillId="3" borderId="10" xfId="0" applyNumberFormat="1" applyFont="1" applyFill="1" applyBorder="1" applyAlignment="1">
      <alignment vertical="top"/>
    </xf>
    <xf numFmtId="1" fontId="3" fillId="3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right" vertical="top"/>
    </xf>
    <xf numFmtId="1" fontId="5" fillId="24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right" vertical="top"/>
    </xf>
    <xf numFmtId="1" fontId="5" fillId="3" borderId="10" xfId="0" applyNumberFormat="1" applyFont="1" applyFill="1" applyBorder="1" applyAlignment="1">
      <alignment horizontal="right" vertical="top"/>
    </xf>
    <xf numFmtId="1" fontId="5" fillId="3" borderId="10" xfId="0" applyNumberFormat="1" applyFont="1" applyFill="1" applyBorder="1" applyAlignment="1">
      <alignment horizontal="center" vertical="top"/>
    </xf>
    <xf numFmtId="1" fontId="5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right" vertical="top"/>
    </xf>
    <xf numFmtId="1" fontId="5" fillId="17" borderId="10" xfId="0" applyNumberFormat="1" applyFont="1" applyFill="1" applyBorder="1" applyAlignment="1">
      <alignment horizontal="right" vertical="top"/>
    </xf>
    <xf numFmtId="1" fontId="5" fillId="17" borderId="10" xfId="0" applyNumberFormat="1" applyFont="1" applyFill="1" applyBorder="1" applyAlignment="1">
      <alignment horizontal="center" vertical="top"/>
    </xf>
    <xf numFmtId="1" fontId="5" fillId="17" borderId="10" xfId="0" applyNumberFormat="1" applyFont="1" applyFill="1" applyBorder="1" applyAlignment="1">
      <alignment vertical="top"/>
    </xf>
    <xf numFmtId="1" fontId="4" fillId="17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Border="1" applyAlignment="1">
      <alignment horizontal="right" vertical="top"/>
    </xf>
    <xf numFmtId="1" fontId="5" fillId="25" borderId="10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right" vertical="top"/>
    </xf>
    <xf numFmtId="1" fontId="5" fillId="4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" fontId="5" fillId="0" borderId="0" xfId="0" applyNumberFormat="1" applyFont="1" applyFill="1" applyAlignment="1">
      <alignment horizontal="right" vertical="top"/>
    </xf>
    <xf numFmtId="166" fontId="4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 vertical="top"/>
    </xf>
    <xf numFmtId="1" fontId="4" fillId="24" borderId="10" xfId="0" applyNumberFormat="1" applyFont="1" applyFill="1" applyBorder="1" applyAlignment="1">
      <alignment horizontal="right" vertical="top"/>
    </xf>
    <xf numFmtId="0" fontId="2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1" fontId="5" fillId="24" borderId="10" xfId="0" applyNumberFormat="1" applyFont="1" applyFill="1" applyBorder="1" applyAlignment="1">
      <alignment horizontal="center" vertical="top"/>
    </xf>
    <xf numFmtId="1" fontId="5" fillId="24" borderId="10" xfId="0" applyNumberFormat="1" applyFont="1" applyFill="1" applyBorder="1" applyAlignment="1">
      <alignment vertical="top"/>
    </xf>
    <xf numFmtId="1" fontId="4" fillId="24" borderId="10" xfId="0" applyNumberFormat="1" applyFont="1" applyFill="1" applyBorder="1" applyAlignment="1">
      <alignment horizontal="center" vertical="top"/>
    </xf>
    <xf numFmtId="1" fontId="4" fillId="24" borderId="10" xfId="0" applyNumberFormat="1" applyFont="1" applyFill="1" applyBorder="1" applyAlignment="1">
      <alignment vertical="top"/>
    </xf>
    <xf numFmtId="0" fontId="2" fillId="24" borderId="0" xfId="0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2" fontId="2" fillId="0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horizontal="center" vertical="top"/>
    </xf>
    <xf numFmtId="3" fontId="4" fillId="0" borderId="10" xfId="0" applyNumberFormat="1" applyFont="1" applyFill="1" applyBorder="1" applyAlignment="1">
      <alignment horizontal="right" vertical="top"/>
    </xf>
    <xf numFmtId="3" fontId="4" fillId="3" borderId="10" xfId="0" applyNumberFormat="1" applyFont="1" applyFill="1" applyBorder="1" applyAlignment="1">
      <alignment horizontal="right" vertical="top"/>
    </xf>
    <xf numFmtId="3" fontId="4" fillId="0" borderId="10" xfId="58" applyNumberFormat="1" applyFont="1" applyFill="1" applyBorder="1" applyAlignment="1">
      <alignment horizontal="right" vertical="top"/>
    </xf>
    <xf numFmtId="3" fontId="4" fillId="24" borderId="10" xfId="58" applyNumberFormat="1" applyFont="1" applyFill="1" applyBorder="1" applyAlignment="1">
      <alignment horizontal="right" vertical="top"/>
    </xf>
    <xf numFmtId="3" fontId="4" fillId="24" borderId="10" xfId="0" applyNumberFormat="1" applyFont="1" applyFill="1" applyBorder="1" applyAlignment="1">
      <alignment horizontal="right" vertical="top"/>
    </xf>
    <xf numFmtId="3" fontId="4" fillId="3" borderId="10" xfId="58" applyNumberFormat="1" applyFont="1" applyFill="1" applyBorder="1" applyAlignment="1">
      <alignment horizontal="right" vertical="top"/>
    </xf>
    <xf numFmtId="166" fontId="5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Alignment="1">
      <alignment horizontal="left" vertical="top"/>
    </xf>
    <xf numFmtId="2" fontId="3" fillId="3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2" fontId="4" fillId="3" borderId="10" xfId="0" applyNumberFormat="1" applyFont="1" applyFill="1" applyBorder="1" applyAlignment="1">
      <alignment horizontal="right" vertical="top"/>
    </xf>
    <xf numFmtId="2" fontId="4" fillId="0" borderId="10" xfId="58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right" vertical="top"/>
    </xf>
    <xf numFmtId="2" fontId="2" fillId="0" borderId="0" xfId="0" applyNumberFormat="1" applyFont="1" applyFill="1" applyAlignment="1">
      <alignment horizontal="left" vertical="top"/>
    </xf>
    <xf numFmtId="2" fontId="4" fillId="3" borderId="10" xfId="0" applyNumberFormat="1" applyFont="1" applyFill="1" applyBorder="1" applyAlignment="1">
      <alignment horizontal="right" vertical="top" wrapText="1"/>
    </xf>
    <xf numFmtId="1" fontId="4" fillId="5" borderId="10" xfId="0" applyNumberFormat="1" applyFont="1" applyFill="1" applyBorder="1" applyAlignment="1">
      <alignment horizontal="right" vertical="top"/>
    </xf>
    <xf numFmtId="1" fontId="5" fillId="5" borderId="10" xfId="0" applyNumberFormat="1" applyFont="1" applyFill="1" applyBorder="1" applyAlignment="1">
      <alignment horizontal="center" vertical="top"/>
    </xf>
    <xf numFmtId="1" fontId="5" fillId="5" borderId="10" xfId="0" applyNumberFormat="1" applyFont="1" applyFill="1" applyBorder="1" applyAlignment="1">
      <alignment vertical="top"/>
    </xf>
    <xf numFmtId="1" fontId="4" fillId="5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>
      <alignment vertical="top"/>
    </xf>
    <xf numFmtId="0" fontId="2" fillId="5" borderId="0" xfId="0" applyFont="1" applyFill="1" applyAlignment="1">
      <alignment vertical="top"/>
    </xf>
    <xf numFmtId="166" fontId="2" fillId="5" borderId="0" xfId="0" applyNumberFormat="1" applyFont="1" applyFill="1" applyAlignment="1">
      <alignment vertical="top"/>
    </xf>
    <xf numFmtId="1" fontId="5" fillId="5" borderId="10" xfId="0" applyNumberFormat="1" applyFont="1" applyFill="1" applyBorder="1" applyAlignment="1">
      <alignment horizontal="right" vertical="top"/>
    </xf>
    <xf numFmtId="3" fontId="4" fillId="5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3" fillId="0" borderId="0" xfId="0" applyNumberFormat="1" applyFont="1" applyFill="1" applyAlignment="1">
      <alignment horizontal="left" vertical="top"/>
    </xf>
    <xf numFmtId="166" fontId="3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1041"/>
  <sheetViews>
    <sheetView tabSelected="1" view="pageBreakPreview" zoomScaleSheetLayoutView="100" zoomScalePageLayoutView="0" workbookViewId="0" topLeftCell="A1">
      <pane ySplit="8" topLeftCell="BM548" activePane="bottomLeft" state="frozen"/>
      <selection pane="topLeft" activeCell="A1" sqref="A1"/>
      <selection pane="bottomLeft" activeCell="E558" sqref="E558"/>
    </sheetView>
  </sheetViews>
  <sheetFormatPr defaultColWidth="9.00390625" defaultRowHeight="12.75"/>
  <cols>
    <col min="1" max="1" width="5.00390625" style="9" customWidth="1"/>
    <col min="2" max="2" width="9.00390625" style="9" customWidth="1"/>
    <col min="3" max="3" width="67.375" style="9" customWidth="1"/>
    <col min="4" max="4" width="18.625" style="8" customWidth="1"/>
    <col min="5" max="5" width="15.875" style="95" customWidth="1"/>
    <col min="6" max="6" width="10.75390625" style="11" hidden="1" customWidth="1"/>
    <col min="7" max="7" width="12.00390625" style="12" hidden="1" customWidth="1"/>
    <col min="8" max="9" width="11.375" style="12" hidden="1" customWidth="1"/>
    <col min="10" max="10" width="12.375" style="12" hidden="1" customWidth="1"/>
    <col min="11" max="11" width="13.25390625" style="12" hidden="1" customWidth="1"/>
    <col min="12" max="12" width="17.125" style="13" hidden="1" customWidth="1"/>
    <col min="13" max="13" width="17.00390625" style="14" hidden="1" customWidth="1"/>
    <col min="14" max="14" width="9.125" style="9" hidden="1" customWidth="1"/>
    <col min="15" max="15" width="11.75390625" style="80" hidden="1" customWidth="1"/>
    <col min="16" max="16" width="0" style="9" hidden="1" customWidth="1"/>
    <col min="17" max="17" width="10.25390625" style="58" hidden="1" customWidth="1"/>
    <col min="18" max="18" width="0" style="9" hidden="1" customWidth="1"/>
    <col min="19" max="16384" width="9.125" style="9" customWidth="1"/>
  </cols>
  <sheetData>
    <row r="1" spans="4:15" s="60" customFormat="1" ht="12.75">
      <c r="D1" s="110" t="s">
        <v>242</v>
      </c>
      <c r="E1" s="110"/>
      <c r="F1" s="63"/>
      <c r="G1" s="64"/>
      <c r="H1" s="64"/>
      <c r="I1" s="64"/>
      <c r="J1" s="64"/>
      <c r="K1" s="64"/>
      <c r="L1" s="65"/>
      <c r="M1" s="66"/>
      <c r="O1" s="79"/>
    </row>
    <row r="2" spans="4:15" s="60" customFormat="1" ht="12.75">
      <c r="D2" s="111" t="s">
        <v>720</v>
      </c>
      <c r="E2" s="110"/>
      <c r="F2" s="63"/>
      <c r="G2" s="64"/>
      <c r="H2" s="64"/>
      <c r="I2" s="64"/>
      <c r="J2" s="64"/>
      <c r="K2" s="64"/>
      <c r="L2" s="65"/>
      <c r="M2" s="66"/>
      <c r="O2" s="79"/>
    </row>
    <row r="3" spans="4:15" s="60" customFormat="1" ht="21.75" customHeight="1">
      <c r="D3" s="110" t="s">
        <v>1777</v>
      </c>
      <c r="E3" s="110"/>
      <c r="F3" s="63"/>
      <c r="G3" s="64"/>
      <c r="H3" s="64"/>
      <c r="I3" s="64"/>
      <c r="J3" s="64"/>
      <c r="K3" s="64"/>
      <c r="L3" s="65"/>
      <c r="M3" s="66"/>
      <c r="O3" s="79"/>
    </row>
    <row r="4" spans="4:15" s="60" customFormat="1" ht="21.75" customHeight="1">
      <c r="D4" s="110" t="s">
        <v>1002</v>
      </c>
      <c r="E4" s="110"/>
      <c r="F4" s="63"/>
      <c r="G4" s="64"/>
      <c r="H4" s="64"/>
      <c r="I4" s="64"/>
      <c r="J4" s="64"/>
      <c r="K4" s="64"/>
      <c r="L4" s="65"/>
      <c r="M4" s="66"/>
      <c r="O4" s="79"/>
    </row>
    <row r="5" spans="4:17" ht="13.5">
      <c r="D5" s="59"/>
      <c r="E5" s="90"/>
      <c r="Q5" s="10"/>
    </row>
    <row r="6" spans="1:15" s="18" customFormat="1" ht="12.75">
      <c r="A6" s="108" t="s">
        <v>663</v>
      </c>
      <c r="B6" s="108"/>
      <c r="C6" s="108"/>
      <c r="D6" s="108"/>
      <c r="E6" s="108"/>
      <c r="F6" s="15"/>
      <c r="G6" s="15"/>
      <c r="H6" s="15"/>
      <c r="I6" s="15"/>
      <c r="J6" s="16"/>
      <c r="K6" s="16"/>
      <c r="L6" s="16"/>
      <c r="M6" s="17"/>
      <c r="O6" s="81"/>
    </row>
    <row r="7" spans="1:15" s="18" customFormat="1" ht="12.75">
      <c r="A7" s="109" t="s">
        <v>1003</v>
      </c>
      <c r="B7" s="109"/>
      <c r="C7" s="109"/>
      <c r="D7" s="109"/>
      <c r="E7" s="109"/>
      <c r="F7" s="19"/>
      <c r="G7" s="15"/>
      <c r="H7" s="15"/>
      <c r="I7" s="15"/>
      <c r="J7" s="16"/>
      <c r="K7" s="16"/>
      <c r="L7" s="16"/>
      <c r="M7" s="17"/>
      <c r="O7" s="81"/>
    </row>
    <row r="8" spans="1:18" s="8" customFormat="1" ht="57.75" customHeight="1">
      <c r="A8" s="5" t="s">
        <v>1693</v>
      </c>
      <c r="B8" s="5" t="s">
        <v>1694</v>
      </c>
      <c r="C8" s="6" t="s">
        <v>1695</v>
      </c>
      <c r="D8" s="6" t="s">
        <v>238</v>
      </c>
      <c r="E8" s="78" t="s">
        <v>83</v>
      </c>
      <c r="F8" s="2" t="s">
        <v>1696</v>
      </c>
      <c r="G8" s="2" t="s">
        <v>1696</v>
      </c>
      <c r="H8" s="2" t="s">
        <v>1696</v>
      </c>
      <c r="I8" s="2" t="s">
        <v>1696</v>
      </c>
      <c r="J8" s="2" t="s">
        <v>1696</v>
      </c>
      <c r="K8" s="2" t="s">
        <v>1696</v>
      </c>
      <c r="L8" s="4" t="s">
        <v>1696</v>
      </c>
      <c r="M8" s="1" t="s">
        <v>1696</v>
      </c>
      <c r="O8" s="82"/>
      <c r="P8" s="78" t="s">
        <v>240</v>
      </c>
      <c r="Q8" s="1" t="s">
        <v>241</v>
      </c>
      <c r="R8" s="7" t="s">
        <v>241</v>
      </c>
    </row>
    <row r="9" spans="1:17" ht="12.75">
      <c r="A9" s="20"/>
      <c r="B9" s="20"/>
      <c r="C9" s="21" t="s">
        <v>1697</v>
      </c>
      <c r="D9" s="61"/>
      <c r="E9" s="91"/>
      <c r="F9" s="23"/>
      <c r="G9" s="24" t="s">
        <v>2047</v>
      </c>
      <c r="H9" s="24" t="s">
        <v>1794</v>
      </c>
      <c r="I9" s="24" t="s">
        <v>502</v>
      </c>
      <c r="J9" s="25" t="s">
        <v>472</v>
      </c>
      <c r="K9" s="25" t="s">
        <v>472</v>
      </c>
      <c r="L9" s="24" t="s">
        <v>1832</v>
      </c>
      <c r="M9" s="25" t="s">
        <v>1832</v>
      </c>
      <c r="P9" s="77"/>
      <c r="Q9" s="22" t="s">
        <v>356</v>
      </c>
    </row>
    <row r="10" spans="1:18" ht="13.5">
      <c r="A10" s="6">
        <v>1</v>
      </c>
      <c r="B10" s="6" t="s">
        <v>1698</v>
      </c>
      <c r="C10" s="26" t="s">
        <v>1699</v>
      </c>
      <c r="D10" s="5" t="s">
        <v>459</v>
      </c>
      <c r="E10" s="92">
        <v>4.11</v>
      </c>
      <c r="F10" s="28">
        <v>1529</v>
      </c>
      <c r="G10" s="29">
        <v>2196</v>
      </c>
      <c r="H10" s="30">
        <f>G10*1.00728597449</f>
        <v>2211.9999999800402</v>
      </c>
      <c r="I10" s="31">
        <v>2432</v>
      </c>
      <c r="J10" s="32">
        <v>2675</v>
      </c>
      <c r="K10" s="32">
        <v>2943</v>
      </c>
      <c r="L10" s="33">
        <f>K10/100*113.795446822</f>
        <v>3348.99999997146</v>
      </c>
      <c r="M10" s="32">
        <v>3375</v>
      </c>
      <c r="O10" s="80">
        <v>30000</v>
      </c>
      <c r="P10" s="77">
        <f>O10/10000</f>
        <v>3</v>
      </c>
      <c r="Q10" s="27">
        <v>3924</v>
      </c>
      <c r="R10" s="9">
        <f>Q10/10000</f>
        <v>0.3924</v>
      </c>
    </row>
    <row r="11" spans="1:18" ht="13.5">
      <c r="A11" s="6">
        <v>2</v>
      </c>
      <c r="B11" s="6" t="s">
        <v>1700</v>
      </c>
      <c r="C11" s="26" t="s">
        <v>1701</v>
      </c>
      <c r="D11" s="5" t="s">
        <v>459</v>
      </c>
      <c r="E11" s="92">
        <v>3.17</v>
      </c>
      <c r="F11" s="28">
        <v>1181</v>
      </c>
      <c r="G11" s="29">
        <v>1697</v>
      </c>
      <c r="H11" s="30">
        <f>G11*1.00728597449</f>
        <v>1709.36429870953</v>
      </c>
      <c r="I11" s="31">
        <v>1879</v>
      </c>
      <c r="J11" s="32">
        <v>2067</v>
      </c>
      <c r="K11" s="32">
        <v>2274</v>
      </c>
      <c r="L11" s="33">
        <f aca="true" t="shared" si="0" ref="L11:L74">K11/100*113.795446822</f>
        <v>2587.70846073228</v>
      </c>
      <c r="M11" s="32">
        <v>2608</v>
      </c>
      <c r="O11" s="80">
        <v>23200</v>
      </c>
      <c r="P11" s="77">
        <f aca="true" t="shared" si="1" ref="P11:P74">O11/10000</f>
        <v>2.32</v>
      </c>
      <c r="Q11" s="27">
        <v>3032</v>
      </c>
      <c r="R11" s="9">
        <f aca="true" t="shared" si="2" ref="R11:R74">Q11/10000</f>
        <v>0.3032</v>
      </c>
    </row>
    <row r="12" spans="1:18" ht="13.5">
      <c r="A12" s="6">
        <v>3</v>
      </c>
      <c r="B12" s="6" t="s">
        <v>1702</v>
      </c>
      <c r="C12" s="26" t="s">
        <v>420</v>
      </c>
      <c r="D12" s="5" t="s">
        <v>459</v>
      </c>
      <c r="E12" s="92">
        <v>5.41</v>
      </c>
      <c r="F12" s="28">
        <v>2015</v>
      </c>
      <c r="G12" s="29">
        <v>2895</v>
      </c>
      <c r="H12" s="30">
        <v>2915</v>
      </c>
      <c r="I12" s="31">
        <v>3205</v>
      </c>
      <c r="J12" s="32">
        <v>3525</v>
      </c>
      <c r="K12" s="32">
        <v>3879</v>
      </c>
      <c r="L12" s="33">
        <f t="shared" si="0"/>
        <v>4414.12538222538</v>
      </c>
      <c r="M12" s="32">
        <v>4449</v>
      </c>
      <c r="O12" s="80">
        <v>39550</v>
      </c>
      <c r="P12" s="77">
        <f t="shared" si="1"/>
        <v>3.955</v>
      </c>
      <c r="Q12" s="27">
        <v>5172</v>
      </c>
      <c r="R12" s="9">
        <f t="shared" si="2"/>
        <v>0.5172</v>
      </c>
    </row>
    <row r="13" spans="1:18" ht="13.5">
      <c r="A13" s="6">
        <v>4</v>
      </c>
      <c r="B13" s="6" t="s">
        <v>421</v>
      </c>
      <c r="C13" s="26" t="s">
        <v>195</v>
      </c>
      <c r="D13" s="5" t="s">
        <v>459</v>
      </c>
      <c r="E13" s="92">
        <v>3.11</v>
      </c>
      <c r="F13" s="28">
        <v>1158</v>
      </c>
      <c r="G13" s="29">
        <v>1664</v>
      </c>
      <c r="H13" s="30">
        <v>1675</v>
      </c>
      <c r="I13" s="31">
        <f>H13*1.09980371432</f>
        <v>1842.171221486</v>
      </c>
      <c r="J13" s="32">
        <v>2026</v>
      </c>
      <c r="K13" s="34">
        <v>2229</v>
      </c>
      <c r="L13" s="33">
        <f t="shared" si="0"/>
        <v>2536.50050966238</v>
      </c>
      <c r="M13" s="34">
        <v>2557</v>
      </c>
      <c r="O13" s="83">
        <v>22750</v>
      </c>
      <c r="P13" s="77">
        <f t="shared" si="1"/>
        <v>2.275</v>
      </c>
      <c r="Q13" s="27">
        <v>2972</v>
      </c>
      <c r="R13" s="9">
        <f t="shared" si="2"/>
        <v>0.2972</v>
      </c>
    </row>
    <row r="14" spans="1:18" ht="13.5">
      <c r="A14" s="6">
        <v>5</v>
      </c>
      <c r="B14" s="6" t="s">
        <v>196</v>
      </c>
      <c r="C14" s="26" t="s">
        <v>197</v>
      </c>
      <c r="D14" s="5" t="s">
        <v>459</v>
      </c>
      <c r="E14" s="92">
        <v>1.12</v>
      </c>
      <c r="F14" s="28">
        <v>417</v>
      </c>
      <c r="G14" s="29">
        <v>599</v>
      </c>
      <c r="H14" s="30">
        <f>G14*1.00728597449</f>
        <v>603.36429871951</v>
      </c>
      <c r="I14" s="31">
        <v>663</v>
      </c>
      <c r="J14" s="32">
        <v>729</v>
      </c>
      <c r="K14" s="34">
        <v>803</v>
      </c>
      <c r="L14" s="33">
        <f t="shared" si="0"/>
        <v>913.7774379806599</v>
      </c>
      <c r="M14" s="34">
        <v>920</v>
      </c>
      <c r="O14" s="83">
        <v>8200</v>
      </c>
      <c r="P14" s="77">
        <f t="shared" si="1"/>
        <v>0.82</v>
      </c>
      <c r="Q14" s="27">
        <v>1070</v>
      </c>
      <c r="R14" s="9">
        <f t="shared" si="2"/>
        <v>0.107</v>
      </c>
    </row>
    <row r="15" spans="1:18" ht="13.5">
      <c r="A15" s="6">
        <v>6</v>
      </c>
      <c r="B15" s="6" t="s">
        <v>198</v>
      </c>
      <c r="C15" s="26" t="s">
        <v>199</v>
      </c>
      <c r="D15" s="5" t="s">
        <v>245</v>
      </c>
      <c r="E15" s="92">
        <v>3.67</v>
      </c>
      <c r="F15" s="28">
        <v>1367</v>
      </c>
      <c r="G15" s="29">
        <v>1963</v>
      </c>
      <c r="H15" s="30">
        <f>G15*1.00728597449</f>
        <v>1977.30236792387</v>
      </c>
      <c r="I15" s="31">
        <v>2174</v>
      </c>
      <c r="J15" s="32">
        <v>2391</v>
      </c>
      <c r="K15" s="34">
        <v>2631</v>
      </c>
      <c r="L15" s="33">
        <f t="shared" si="0"/>
        <v>2993.95820588682</v>
      </c>
      <c r="M15" s="34">
        <v>3017</v>
      </c>
      <c r="O15" s="83">
        <v>26850</v>
      </c>
      <c r="P15" s="77">
        <f t="shared" si="1"/>
        <v>2.685</v>
      </c>
      <c r="Q15" s="27">
        <v>3508</v>
      </c>
      <c r="R15" s="9">
        <f t="shared" si="2"/>
        <v>0.3508</v>
      </c>
    </row>
    <row r="16" spans="1:18" ht="13.5">
      <c r="A16" s="6">
        <v>7</v>
      </c>
      <c r="B16" s="6" t="s">
        <v>200</v>
      </c>
      <c r="C16" s="26" t="s">
        <v>201</v>
      </c>
      <c r="D16" s="5" t="s">
        <v>801</v>
      </c>
      <c r="E16" s="92">
        <v>1.24</v>
      </c>
      <c r="F16" s="28">
        <v>463</v>
      </c>
      <c r="G16" s="29">
        <v>666</v>
      </c>
      <c r="H16" s="30">
        <v>670</v>
      </c>
      <c r="I16" s="31">
        <f>H16*1.09980371432</f>
        <v>736.8684885944</v>
      </c>
      <c r="J16" s="32">
        <v>810</v>
      </c>
      <c r="K16" s="34">
        <v>892</v>
      </c>
      <c r="L16" s="33">
        <f t="shared" si="0"/>
        <v>1015.05538565224</v>
      </c>
      <c r="M16" s="34">
        <v>1023</v>
      </c>
      <c r="O16" s="83">
        <v>9100</v>
      </c>
      <c r="P16" s="77">
        <f t="shared" si="1"/>
        <v>0.91</v>
      </c>
      <c r="Q16" s="27">
        <v>1189</v>
      </c>
      <c r="R16" s="9">
        <f t="shared" si="2"/>
        <v>0.1189</v>
      </c>
    </row>
    <row r="17" spans="1:18" ht="13.5">
      <c r="A17" s="6">
        <v>8</v>
      </c>
      <c r="B17" s="6" t="s">
        <v>202</v>
      </c>
      <c r="C17" s="26" t="s">
        <v>203</v>
      </c>
      <c r="D17" s="5" t="s">
        <v>459</v>
      </c>
      <c r="E17" s="92">
        <v>1.81</v>
      </c>
      <c r="F17" s="28">
        <v>673</v>
      </c>
      <c r="G17" s="29">
        <v>967</v>
      </c>
      <c r="H17" s="30">
        <f>G17*1.00728597449</f>
        <v>974.04553733183</v>
      </c>
      <c r="I17" s="31">
        <v>1072</v>
      </c>
      <c r="J17" s="32">
        <v>1179</v>
      </c>
      <c r="K17" s="34">
        <v>1296</v>
      </c>
      <c r="L17" s="33">
        <f t="shared" si="0"/>
        <v>1474.78899081312</v>
      </c>
      <c r="M17" s="34">
        <v>1487</v>
      </c>
      <c r="O17" s="83">
        <v>13200</v>
      </c>
      <c r="P17" s="77">
        <f t="shared" si="1"/>
        <v>1.32</v>
      </c>
      <c r="Q17" s="27">
        <v>1728</v>
      </c>
      <c r="R17" s="9">
        <f t="shared" si="2"/>
        <v>0.1728</v>
      </c>
    </row>
    <row r="18" spans="1:18" ht="13.5">
      <c r="A18" s="6">
        <v>9</v>
      </c>
      <c r="B18" s="6" t="s">
        <v>204</v>
      </c>
      <c r="C18" s="26" t="s">
        <v>205</v>
      </c>
      <c r="D18" s="5" t="s">
        <v>459</v>
      </c>
      <c r="E18" s="92">
        <v>3.62</v>
      </c>
      <c r="F18" s="28">
        <v>1347</v>
      </c>
      <c r="G18" s="29">
        <v>1934</v>
      </c>
      <c r="H18" s="30">
        <f>G18*1.00728597449</f>
        <v>1948.09107466366</v>
      </c>
      <c r="I18" s="31">
        <f>H18*1.09980371432</f>
        <v>2142.5177997487335</v>
      </c>
      <c r="J18" s="32">
        <v>2356</v>
      </c>
      <c r="K18" s="34">
        <v>2593</v>
      </c>
      <c r="L18" s="33">
        <f t="shared" si="0"/>
        <v>2950.71593609446</v>
      </c>
      <c r="M18" s="34">
        <v>2973</v>
      </c>
      <c r="O18" s="83">
        <v>26450</v>
      </c>
      <c r="P18" s="77">
        <f t="shared" si="1"/>
        <v>2.645</v>
      </c>
      <c r="Q18" s="27">
        <v>3457</v>
      </c>
      <c r="R18" s="9">
        <f t="shared" si="2"/>
        <v>0.3457</v>
      </c>
    </row>
    <row r="19" spans="1:18" ht="13.5">
      <c r="A19" s="6">
        <v>10</v>
      </c>
      <c r="B19" s="6" t="s">
        <v>206</v>
      </c>
      <c r="C19" s="26" t="s">
        <v>207</v>
      </c>
      <c r="D19" s="5" t="s">
        <v>459</v>
      </c>
      <c r="E19" s="92">
        <v>0.87</v>
      </c>
      <c r="F19" s="28">
        <v>323</v>
      </c>
      <c r="G19" s="29">
        <v>464</v>
      </c>
      <c r="H19" s="30">
        <v>468</v>
      </c>
      <c r="I19" s="31">
        <v>514</v>
      </c>
      <c r="J19" s="32">
        <v>565</v>
      </c>
      <c r="K19" s="34">
        <v>622</v>
      </c>
      <c r="L19" s="33">
        <f t="shared" si="0"/>
        <v>707.80767923284</v>
      </c>
      <c r="M19" s="34">
        <v>714</v>
      </c>
      <c r="O19" s="83">
        <v>6350</v>
      </c>
      <c r="P19" s="77">
        <f t="shared" si="1"/>
        <v>0.635</v>
      </c>
      <c r="Q19" s="27">
        <v>830</v>
      </c>
      <c r="R19" s="9">
        <f t="shared" si="2"/>
        <v>0.083</v>
      </c>
    </row>
    <row r="20" spans="1:18" ht="13.5">
      <c r="A20" s="6">
        <v>11</v>
      </c>
      <c r="B20" s="6" t="s">
        <v>208</v>
      </c>
      <c r="C20" s="26" t="s">
        <v>1814</v>
      </c>
      <c r="D20" s="5" t="s">
        <v>459</v>
      </c>
      <c r="E20" s="92">
        <v>1.01</v>
      </c>
      <c r="F20" s="28">
        <v>377</v>
      </c>
      <c r="G20" s="29">
        <v>542</v>
      </c>
      <c r="H20" s="30">
        <v>545</v>
      </c>
      <c r="I20" s="31">
        <v>600</v>
      </c>
      <c r="J20" s="32">
        <v>660</v>
      </c>
      <c r="K20" s="34">
        <v>726</v>
      </c>
      <c r="L20" s="33">
        <f t="shared" si="0"/>
        <v>826.15494392772</v>
      </c>
      <c r="M20" s="34">
        <v>833</v>
      </c>
      <c r="O20" s="83">
        <v>7400</v>
      </c>
      <c r="P20" s="77">
        <f t="shared" si="1"/>
        <v>0.74</v>
      </c>
      <c r="Q20" s="27">
        <v>968</v>
      </c>
      <c r="R20" s="9">
        <f t="shared" si="2"/>
        <v>0.0968</v>
      </c>
    </row>
    <row r="21" spans="1:18" ht="25.5">
      <c r="A21" s="6">
        <v>12</v>
      </c>
      <c r="B21" s="6" t="s">
        <v>1815</v>
      </c>
      <c r="C21" s="26" t="s">
        <v>1816</v>
      </c>
      <c r="D21" s="5" t="s">
        <v>459</v>
      </c>
      <c r="E21" s="92">
        <v>10.13</v>
      </c>
      <c r="F21" s="28">
        <v>3771</v>
      </c>
      <c r="G21" s="29">
        <v>5416</v>
      </c>
      <c r="H21" s="30">
        <f>G21*1.00728597449</f>
        <v>5455.46083783784</v>
      </c>
      <c r="I21" s="31">
        <v>6001</v>
      </c>
      <c r="J21" s="32">
        <v>6600</v>
      </c>
      <c r="K21" s="34">
        <v>7259</v>
      </c>
      <c r="L21" s="33">
        <f t="shared" si="0"/>
        <v>8260.411484808981</v>
      </c>
      <c r="M21" s="34">
        <v>8325</v>
      </c>
      <c r="O21" s="83">
        <v>74050</v>
      </c>
      <c r="P21" s="77">
        <f t="shared" si="1"/>
        <v>7.405</v>
      </c>
      <c r="Q21" s="27">
        <v>9679</v>
      </c>
      <c r="R21" s="9">
        <f t="shared" si="2"/>
        <v>0.9679</v>
      </c>
    </row>
    <row r="22" spans="1:18" ht="25.5">
      <c r="A22" s="6">
        <v>13</v>
      </c>
      <c r="B22" s="6" t="s">
        <v>1817</v>
      </c>
      <c r="C22" s="26" t="s">
        <v>1818</v>
      </c>
      <c r="D22" s="5" t="s">
        <v>459</v>
      </c>
      <c r="E22" s="92">
        <v>12.88</v>
      </c>
      <c r="F22" s="28">
        <v>4795</v>
      </c>
      <c r="G22" s="29">
        <v>6886</v>
      </c>
      <c r="H22" s="30">
        <v>6935</v>
      </c>
      <c r="I22" s="31">
        <v>7629</v>
      </c>
      <c r="J22" s="32">
        <v>8390</v>
      </c>
      <c r="K22" s="34">
        <v>9230</v>
      </c>
      <c r="L22" s="33">
        <f t="shared" si="0"/>
        <v>10503.3197416706</v>
      </c>
      <c r="M22" s="34">
        <v>10585</v>
      </c>
      <c r="O22" s="83">
        <v>94150</v>
      </c>
      <c r="P22" s="77">
        <f t="shared" si="1"/>
        <v>9.415</v>
      </c>
      <c r="Q22" s="27">
        <v>12306</v>
      </c>
      <c r="R22" s="9">
        <f t="shared" si="2"/>
        <v>1.2306</v>
      </c>
    </row>
    <row r="23" spans="1:18" ht="25.5">
      <c r="A23" s="6">
        <v>14</v>
      </c>
      <c r="B23" s="6" t="s">
        <v>1819</v>
      </c>
      <c r="C23" s="26" t="s">
        <v>1827</v>
      </c>
      <c r="D23" s="5" t="s">
        <v>459</v>
      </c>
      <c r="E23" s="92">
        <v>15.85</v>
      </c>
      <c r="F23" s="28">
        <v>5900</v>
      </c>
      <c r="G23" s="29">
        <v>8472</v>
      </c>
      <c r="H23" s="30">
        <v>8533</v>
      </c>
      <c r="I23" s="31">
        <v>9387</v>
      </c>
      <c r="J23" s="32">
        <v>10324</v>
      </c>
      <c r="K23" s="34">
        <v>11356</v>
      </c>
      <c r="L23" s="33">
        <f t="shared" si="0"/>
        <v>12922.61094110632</v>
      </c>
      <c r="M23" s="34">
        <v>13023</v>
      </c>
      <c r="O23" s="83">
        <v>115800</v>
      </c>
      <c r="P23" s="77">
        <f t="shared" si="1"/>
        <v>11.58</v>
      </c>
      <c r="Q23" s="27">
        <v>15141</v>
      </c>
      <c r="R23" s="9">
        <f t="shared" si="2"/>
        <v>1.5141</v>
      </c>
    </row>
    <row r="24" spans="1:18" ht="25.5">
      <c r="A24" s="6">
        <v>15</v>
      </c>
      <c r="B24" s="6" t="s">
        <v>1828</v>
      </c>
      <c r="C24" s="26" t="s">
        <v>1829</v>
      </c>
      <c r="D24" s="5" t="s">
        <v>459</v>
      </c>
      <c r="E24" s="92">
        <v>9.34</v>
      </c>
      <c r="F24" s="28">
        <v>3475</v>
      </c>
      <c r="G24" s="29">
        <v>4992</v>
      </c>
      <c r="H24" s="30">
        <v>5026</v>
      </c>
      <c r="I24" s="31">
        <v>5527</v>
      </c>
      <c r="J24" s="32">
        <v>6079</v>
      </c>
      <c r="K24" s="34">
        <v>6688</v>
      </c>
      <c r="L24" s="33">
        <f t="shared" si="0"/>
        <v>7610.639483455359</v>
      </c>
      <c r="M24" s="34">
        <v>7670</v>
      </c>
      <c r="O24" s="83">
        <v>68200</v>
      </c>
      <c r="P24" s="77">
        <f t="shared" si="1"/>
        <v>6.82</v>
      </c>
      <c r="Q24" s="27">
        <v>8917</v>
      </c>
      <c r="R24" s="9">
        <f t="shared" si="2"/>
        <v>0.8917</v>
      </c>
    </row>
    <row r="25" spans="1:18" ht="13.5">
      <c r="A25" s="6">
        <v>16</v>
      </c>
      <c r="B25" s="35" t="s">
        <v>1830</v>
      </c>
      <c r="C25" s="26" t="s">
        <v>1831</v>
      </c>
      <c r="D25" s="5" t="s">
        <v>243</v>
      </c>
      <c r="E25" s="92">
        <v>2.24</v>
      </c>
      <c r="F25" s="28">
        <v>834</v>
      </c>
      <c r="G25" s="29">
        <v>1198</v>
      </c>
      <c r="H25" s="30">
        <v>1206</v>
      </c>
      <c r="I25" s="31">
        <v>1326</v>
      </c>
      <c r="J25" s="32">
        <v>1458</v>
      </c>
      <c r="K25" s="34">
        <v>1605</v>
      </c>
      <c r="L25" s="33">
        <f t="shared" si="0"/>
        <v>1826.4169214931</v>
      </c>
      <c r="M25" s="34">
        <v>1841</v>
      </c>
      <c r="O25" s="83">
        <v>16350</v>
      </c>
      <c r="P25" s="77">
        <f t="shared" si="1"/>
        <v>1.635</v>
      </c>
      <c r="Q25" s="27">
        <v>2140</v>
      </c>
      <c r="R25" s="9">
        <f t="shared" si="2"/>
        <v>0.214</v>
      </c>
    </row>
    <row r="26" spans="1:18" ht="13.5">
      <c r="A26" s="6">
        <v>17</v>
      </c>
      <c r="B26" s="6" t="s">
        <v>1833</v>
      </c>
      <c r="C26" s="26" t="s">
        <v>1834</v>
      </c>
      <c r="D26" s="5" t="s">
        <v>243</v>
      </c>
      <c r="E26" s="92">
        <v>6.85</v>
      </c>
      <c r="F26" s="28">
        <v>2548</v>
      </c>
      <c r="G26" s="29">
        <v>3661</v>
      </c>
      <c r="H26" s="30">
        <v>3686</v>
      </c>
      <c r="I26" s="31">
        <v>4053</v>
      </c>
      <c r="J26" s="32">
        <v>4458</v>
      </c>
      <c r="K26" s="34">
        <v>4905</v>
      </c>
      <c r="L26" s="33">
        <f t="shared" si="0"/>
        <v>5581.6666666190995</v>
      </c>
      <c r="M26" s="34">
        <v>5625</v>
      </c>
      <c r="O26" s="83">
        <v>50000</v>
      </c>
      <c r="P26" s="77">
        <f t="shared" si="1"/>
        <v>5</v>
      </c>
      <c r="Q26" s="27">
        <v>6539</v>
      </c>
      <c r="R26" s="9">
        <f t="shared" si="2"/>
        <v>0.6539</v>
      </c>
    </row>
    <row r="27" spans="1:18" ht="13.5">
      <c r="A27" s="6">
        <v>18</v>
      </c>
      <c r="B27" s="6" t="s">
        <v>1835</v>
      </c>
      <c r="C27" s="26" t="s">
        <v>1836</v>
      </c>
      <c r="D27" s="5" t="s">
        <v>243</v>
      </c>
      <c r="E27" s="92">
        <v>9.83</v>
      </c>
      <c r="F27" s="28">
        <v>3660</v>
      </c>
      <c r="G27" s="29">
        <v>5258</v>
      </c>
      <c r="H27" s="30">
        <v>5295</v>
      </c>
      <c r="I27" s="31">
        <v>5821</v>
      </c>
      <c r="J27" s="32">
        <v>6402</v>
      </c>
      <c r="K27" s="34">
        <v>7045</v>
      </c>
      <c r="L27" s="33">
        <f t="shared" si="0"/>
        <v>8016.889228609901</v>
      </c>
      <c r="M27" s="34">
        <v>8079</v>
      </c>
      <c r="O27" s="83">
        <v>71850</v>
      </c>
      <c r="P27" s="77">
        <f t="shared" si="1"/>
        <v>7.185</v>
      </c>
      <c r="Q27" s="27">
        <v>9393</v>
      </c>
      <c r="R27" s="9">
        <f t="shared" si="2"/>
        <v>0.9393</v>
      </c>
    </row>
    <row r="28" spans="1:18" ht="25.5">
      <c r="A28" s="6">
        <v>19</v>
      </c>
      <c r="B28" s="6" t="s">
        <v>1837</v>
      </c>
      <c r="C28" s="26" t="s">
        <v>1838</v>
      </c>
      <c r="D28" s="5" t="s">
        <v>459</v>
      </c>
      <c r="E28" s="92">
        <v>1.74</v>
      </c>
      <c r="F28" s="28">
        <v>649</v>
      </c>
      <c r="G28" s="29">
        <v>932</v>
      </c>
      <c r="H28" s="30">
        <v>938</v>
      </c>
      <c r="I28" s="31">
        <f>H28*1.09980371432</f>
        <v>1031.61588403216</v>
      </c>
      <c r="J28" s="32">
        <v>1135</v>
      </c>
      <c r="K28" s="34">
        <v>1248</v>
      </c>
      <c r="L28" s="33">
        <f t="shared" si="0"/>
        <v>1420.16717633856</v>
      </c>
      <c r="M28" s="34">
        <v>1432</v>
      </c>
      <c r="O28" s="83">
        <v>12750</v>
      </c>
      <c r="P28" s="77">
        <f t="shared" si="1"/>
        <v>1.275</v>
      </c>
      <c r="Q28" s="27">
        <v>1665</v>
      </c>
      <c r="R28" s="9">
        <f t="shared" si="2"/>
        <v>0.1665</v>
      </c>
    </row>
    <row r="29" spans="1:18" ht="25.5">
      <c r="A29" s="6">
        <v>20</v>
      </c>
      <c r="B29" s="6" t="s">
        <v>1839</v>
      </c>
      <c r="C29" s="26" t="s">
        <v>1840</v>
      </c>
      <c r="D29" s="5" t="s">
        <v>459</v>
      </c>
      <c r="E29" s="92">
        <v>0.62</v>
      </c>
      <c r="F29" s="28">
        <v>232</v>
      </c>
      <c r="G29" s="29">
        <v>333</v>
      </c>
      <c r="H29" s="30">
        <f>G29*1.00728597449</f>
        <v>335.42622950517</v>
      </c>
      <c r="I29" s="31">
        <v>368</v>
      </c>
      <c r="J29" s="32">
        <v>405</v>
      </c>
      <c r="K29" s="34">
        <v>446</v>
      </c>
      <c r="L29" s="33">
        <f t="shared" si="0"/>
        <v>507.52769282612</v>
      </c>
      <c r="M29" s="34">
        <v>511</v>
      </c>
      <c r="O29" s="83">
        <v>4550</v>
      </c>
      <c r="P29" s="77">
        <f t="shared" si="1"/>
        <v>0.455</v>
      </c>
      <c r="Q29" s="27">
        <v>594</v>
      </c>
      <c r="R29" s="9">
        <f t="shared" si="2"/>
        <v>0.0594</v>
      </c>
    </row>
    <row r="30" spans="1:18" ht="25.5">
      <c r="A30" s="6">
        <v>21</v>
      </c>
      <c r="B30" s="6" t="s">
        <v>1841</v>
      </c>
      <c r="C30" s="26" t="s">
        <v>1842</v>
      </c>
      <c r="D30" s="5" t="s">
        <v>459</v>
      </c>
      <c r="E30" s="92">
        <v>2.12</v>
      </c>
      <c r="F30" s="28">
        <v>788</v>
      </c>
      <c r="G30" s="29">
        <v>1131</v>
      </c>
      <c r="H30" s="30">
        <f>G30*1.00728597449</f>
        <v>1139.24043714819</v>
      </c>
      <c r="I30" s="31">
        <f>H30*1.09980371432</f>
        <v>1252.9408642791198</v>
      </c>
      <c r="J30" s="32">
        <v>1378</v>
      </c>
      <c r="K30" s="34">
        <v>1516</v>
      </c>
      <c r="L30" s="33">
        <f t="shared" si="0"/>
        <v>1725.13897382152</v>
      </c>
      <c r="M30" s="34">
        <v>1739</v>
      </c>
      <c r="O30" s="83">
        <v>15450</v>
      </c>
      <c r="P30" s="77">
        <f t="shared" si="1"/>
        <v>1.545</v>
      </c>
      <c r="Q30" s="27">
        <v>2021</v>
      </c>
      <c r="R30" s="9">
        <f t="shared" si="2"/>
        <v>0.2021</v>
      </c>
    </row>
    <row r="31" spans="1:18" ht="13.5">
      <c r="A31" s="6">
        <v>22</v>
      </c>
      <c r="B31" s="6" t="s">
        <v>1843</v>
      </c>
      <c r="C31" s="26" t="s">
        <v>1844</v>
      </c>
      <c r="D31" s="5" t="s">
        <v>795</v>
      </c>
      <c r="E31" s="92">
        <v>0.62</v>
      </c>
      <c r="F31" s="28">
        <v>232</v>
      </c>
      <c r="G31" s="29">
        <v>333</v>
      </c>
      <c r="H31" s="30">
        <f>G31*1.00728597449</f>
        <v>335.42622950517</v>
      </c>
      <c r="I31" s="31">
        <v>368</v>
      </c>
      <c r="J31" s="32">
        <v>405</v>
      </c>
      <c r="K31" s="34">
        <v>446</v>
      </c>
      <c r="L31" s="33">
        <f t="shared" si="0"/>
        <v>507.52769282612</v>
      </c>
      <c r="M31" s="34">
        <v>511</v>
      </c>
      <c r="O31" s="83">
        <v>4550</v>
      </c>
      <c r="P31" s="77">
        <f t="shared" si="1"/>
        <v>0.455</v>
      </c>
      <c r="Q31" s="27">
        <v>594</v>
      </c>
      <c r="R31" s="9">
        <f t="shared" si="2"/>
        <v>0.0594</v>
      </c>
    </row>
    <row r="32" spans="1:18" ht="13.5">
      <c r="A32" s="6">
        <v>23</v>
      </c>
      <c r="B32" s="6" t="s">
        <v>1845</v>
      </c>
      <c r="C32" s="26" t="s">
        <v>1846</v>
      </c>
      <c r="D32" s="5" t="s">
        <v>795</v>
      </c>
      <c r="E32" s="92">
        <v>0.37</v>
      </c>
      <c r="F32" s="28">
        <v>139</v>
      </c>
      <c r="G32" s="29">
        <v>200</v>
      </c>
      <c r="H32" s="30">
        <f>G32*1.00728597449</f>
        <v>201.457194898</v>
      </c>
      <c r="I32" s="31">
        <v>221</v>
      </c>
      <c r="J32" s="32">
        <v>243</v>
      </c>
      <c r="K32" s="34">
        <v>268</v>
      </c>
      <c r="L32" s="33">
        <f t="shared" si="0"/>
        <v>304.97179748296</v>
      </c>
      <c r="M32" s="34">
        <v>307</v>
      </c>
      <c r="O32" s="83">
        <v>2750</v>
      </c>
      <c r="P32" s="77">
        <f t="shared" si="1"/>
        <v>0.275</v>
      </c>
      <c r="Q32" s="27">
        <v>357</v>
      </c>
      <c r="R32" s="9">
        <f t="shared" si="2"/>
        <v>0.0357</v>
      </c>
    </row>
    <row r="33" spans="1:18" ht="13.5">
      <c r="A33" s="6">
        <v>24</v>
      </c>
      <c r="B33" s="6" t="s">
        <v>1847</v>
      </c>
      <c r="C33" s="26" t="s">
        <v>1848</v>
      </c>
      <c r="D33" s="5" t="s">
        <v>243</v>
      </c>
      <c r="E33" s="92">
        <v>2.3</v>
      </c>
      <c r="F33" s="28">
        <v>857</v>
      </c>
      <c r="G33" s="29">
        <v>1231</v>
      </c>
      <c r="H33" s="30">
        <f>G33*1.00728597449</f>
        <v>1239.96903459719</v>
      </c>
      <c r="I33" s="31">
        <v>1363</v>
      </c>
      <c r="J33" s="32">
        <v>1499</v>
      </c>
      <c r="K33" s="34">
        <v>1650</v>
      </c>
      <c r="L33" s="33">
        <f t="shared" si="0"/>
        <v>1877.624872563</v>
      </c>
      <c r="M33" s="34">
        <v>1892</v>
      </c>
      <c r="O33" s="83">
        <v>16850</v>
      </c>
      <c r="P33" s="77">
        <f t="shared" si="1"/>
        <v>1.685</v>
      </c>
      <c r="Q33" s="27">
        <v>2200</v>
      </c>
      <c r="R33" s="9">
        <f t="shared" si="2"/>
        <v>0.22</v>
      </c>
    </row>
    <row r="34" spans="1:18" ht="25.5">
      <c r="A34" s="6">
        <v>25</v>
      </c>
      <c r="B34" s="6" t="s">
        <v>1849</v>
      </c>
      <c r="C34" s="26" t="s">
        <v>1850</v>
      </c>
      <c r="D34" s="5" t="s">
        <v>243</v>
      </c>
      <c r="E34" s="92">
        <v>3.98</v>
      </c>
      <c r="F34" s="28">
        <v>1483</v>
      </c>
      <c r="G34" s="29">
        <v>2130</v>
      </c>
      <c r="H34" s="30">
        <v>2145</v>
      </c>
      <c r="I34" s="31">
        <v>2358</v>
      </c>
      <c r="J34" s="32">
        <v>2593</v>
      </c>
      <c r="K34" s="34">
        <v>2854</v>
      </c>
      <c r="L34" s="33">
        <f t="shared" si="0"/>
        <v>3247.72205229988</v>
      </c>
      <c r="M34" s="34">
        <v>3273</v>
      </c>
      <c r="O34" s="83">
        <v>29100</v>
      </c>
      <c r="P34" s="77">
        <f t="shared" si="1"/>
        <v>2.91</v>
      </c>
      <c r="Q34" s="27">
        <v>3805</v>
      </c>
      <c r="R34" s="9">
        <f t="shared" si="2"/>
        <v>0.3805</v>
      </c>
    </row>
    <row r="35" spans="1:18" ht="13.5">
      <c r="A35" s="6">
        <v>26</v>
      </c>
      <c r="B35" s="6" t="s">
        <v>1851</v>
      </c>
      <c r="C35" s="26" t="s">
        <v>282</v>
      </c>
      <c r="D35" s="5" t="s">
        <v>243</v>
      </c>
      <c r="E35" s="92">
        <v>6.85</v>
      </c>
      <c r="F35" s="28">
        <v>2548</v>
      </c>
      <c r="G35" s="29">
        <v>3661</v>
      </c>
      <c r="H35" s="30">
        <v>3686</v>
      </c>
      <c r="I35" s="31">
        <v>4053</v>
      </c>
      <c r="J35" s="32">
        <v>4458</v>
      </c>
      <c r="K35" s="34">
        <v>4905</v>
      </c>
      <c r="L35" s="33">
        <f t="shared" si="0"/>
        <v>5581.6666666190995</v>
      </c>
      <c r="M35" s="34">
        <v>5625</v>
      </c>
      <c r="O35" s="83">
        <v>50000</v>
      </c>
      <c r="P35" s="77">
        <f t="shared" si="1"/>
        <v>5</v>
      </c>
      <c r="Q35" s="27">
        <v>6539</v>
      </c>
      <c r="R35" s="9">
        <f t="shared" si="2"/>
        <v>0.6539</v>
      </c>
    </row>
    <row r="36" spans="1:18" ht="13.5">
      <c r="A36" s="6">
        <v>27</v>
      </c>
      <c r="B36" s="6" t="s">
        <v>283</v>
      </c>
      <c r="C36" s="26" t="s">
        <v>284</v>
      </c>
      <c r="D36" s="5" t="s">
        <v>459</v>
      </c>
      <c r="E36" s="92">
        <v>0.32</v>
      </c>
      <c r="F36" s="28">
        <v>119</v>
      </c>
      <c r="G36" s="29">
        <v>172</v>
      </c>
      <c r="H36" s="30">
        <f>G36*1.00728597449</f>
        <v>173.25318761228002</v>
      </c>
      <c r="I36" s="31">
        <v>190</v>
      </c>
      <c r="J36" s="32">
        <v>209</v>
      </c>
      <c r="K36" s="34">
        <v>230</v>
      </c>
      <c r="L36" s="33">
        <f t="shared" si="0"/>
        <v>261.7295276906</v>
      </c>
      <c r="M36" s="34">
        <v>264</v>
      </c>
      <c r="O36" s="83">
        <v>2350</v>
      </c>
      <c r="P36" s="77">
        <f t="shared" si="1"/>
        <v>0.235</v>
      </c>
      <c r="Q36" s="27">
        <v>307</v>
      </c>
      <c r="R36" s="9">
        <f t="shared" si="2"/>
        <v>0.0307</v>
      </c>
    </row>
    <row r="37" spans="1:18" ht="13.5">
      <c r="A37" s="6">
        <v>28</v>
      </c>
      <c r="B37" s="6" t="s">
        <v>285</v>
      </c>
      <c r="C37" s="26" t="s">
        <v>286</v>
      </c>
      <c r="D37" s="5" t="s">
        <v>459</v>
      </c>
      <c r="E37" s="92">
        <v>0.37</v>
      </c>
      <c r="F37" s="28">
        <v>139</v>
      </c>
      <c r="G37" s="29">
        <v>200</v>
      </c>
      <c r="H37" s="30">
        <v>202</v>
      </c>
      <c r="I37" s="31">
        <f>H37*1.09980371432</f>
        <v>222.16035029263998</v>
      </c>
      <c r="J37" s="32">
        <v>244</v>
      </c>
      <c r="K37" s="34">
        <v>268</v>
      </c>
      <c r="L37" s="33">
        <f t="shared" si="0"/>
        <v>304.97179748296</v>
      </c>
      <c r="M37" s="34">
        <v>308</v>
      </c>
      <c r="O37" s="83">
        <v>2750</v>
      </c>
      <c r="P37" s="77">
        <f t="shared" si="1"/>
        <v>0.275</v>
      </c>
      <c r="Q37" s="27">
        <v>358</v>
      </c>
      <c r="R37" s="9">
        <f t="shared" si="2"/>
        <v>0.0358</v>
      </c>
    </row>
    <row r="38" spans="1:18" ht="13.5">
      <c r="A38" s="6">
        <v>29</v>
      </c>
      <c r="B38" s="6" t="s">
        <v>287</v>
      </c>
      <c r="C38" s="26" t="s">
        <v>288</v>
      </c>
      <c r="D38" s="5" t="s">
        <v>459</v>
      </c>
      <c r="E38" s="92">
        <v>1.55</v>
      </c>
      <c r="F38" s="28">
        <v>577</v>
      </c>
      <c r="G38" s="29">
        <v>829</v>
      </c>
      <c r="H38" s="30">
        <f>G38*1.00728597449</f>
        <v>835.04007285221</v>
      </c>
      <c r="I38" s="31">
        <f>H38*1.09980371432</f>
        <v>918.3801737289039</v>
      </c>
      <c r="J38" s="32">
        <v>1010</v>
      </c>
      <c r="K38" s="34">
        <v>1111</v>
      </c>
      <c r="L38" s="33">
        <f t="shared" si="0"/>
        <v>1264.26741419242</v>
      </c>
      <c r="M38" s="34">
        <v>1274</v>
      </c>
      <c r="O38" s="83">
        <v>11350</v>
      </c>
      <c r="P38" s="77">
        <f t="shared" si="1"/>
        <v>1.135</v>
      </c>
      <c r="Q38" s="27">
        <v>1481</v>
      </c>
      <c r="R38" s="9">
        <f t="shared" si="2"/>
        <v>0.1481</v>
      </c>
    </row>
    <row r="39" spans="1:18" ht="13.5">
      <c r="A39" s="6">
        <v>30</v>
      </c>
      <c r="B39" s="6" t="s">
        <v>289</v>
      </c>
      <c r="C39" s="26" t="s">
        <v>290</v>
      </c>
      <c r="D39" s="5" t="s">
        <v>459</v>
      </c>
      <c r="E39" s="92">
        <v>0.7</v>
      </c>
      <c r="F39" s="28">
        <v>259</v>
      </c>
      <c r="G39" s="29">
        <v>372</v>
      </c>
      <c r="H39" s="30">
        <v>374</v>
      </c>
      <c r="I39" s="31">
        <v>412</v>
      </c>
      <c r="J39" s="32">
        <v>453</v>
      </c>
      <c r="K39" s="34">
        <v>498</v>
      </c>
      <c r="L39" s="33">
        <f t="shared" si="0"/>
        <v>566.70132517356</v>
      </c>
      <c r="M39" s="34">
        <v>571</v>
      </c>
      <c r="O39" s="83">
        <v>5100</v>
      </c>
      <c r="P39" s="77">
        <f t="shared" si="1"/>
        <v>0.51</v>
      </c>
      <c r="Q39" s="27">
        <v>664</v>
      </c>
      <c r="R39" s="9">
        <f t="shared" si="2"/>
        <v>0.0664</v>
      </c>
    </row>
    <row r="40" spans="1:18" ht="13.5">
      <c r="A40" s="6">
        <v>31</v>
      </c>
      <c r="B40" s="6" t="s">
        <v>291</v>
      </c>
      <c r="C40" s="26" t="s">
        <v>292</v>
      </c>
      <c r="D40" s="5" t="s">
        <v>459</v>
      </c>
      <c r="E40" s="92">
        <v>2.86</v>
      </c>
      <c r="F40" s="28">
        <v>1066</v>
      </c>
      <c r="G40" s="29">
        <v>1531</v>
      </c>
      <c r="H40" s="30">
        <v>1541</v>
      </c>
      <c r="I40" s="31">
        <f>H40*1.09980371432</f>
        <v>1694.7975237671199</v>
      </c>
      <c r="J40" s="32">
        <v>1864</v>
      </c>
      <c r="K40" s="34">
        <v>2051</v>
      </c>
      <c r="L40" s="33">
        <f t="shared" si="0"/>
        <v>2333.9446143192204</v>
      </c>
      <c r="M40" s="34">
        <v>2352</v>
      </c>
      <c r="O40" s="83">
        <v>20900</v>
      </c>
      <c r="P40" s="77">
        <f t="shared" si="1"/>
        <v>2.09</v>
      </c>
      <c r="Q40" s="27">
        <v>2735</v>
      </c>
      <c r="R40" s="9">
        <f t="shared" si="2"/>
        <v>0.2735</v>
      </c>
    </row>
    <row r="41" spans="1:18" ht="25.5">
      <c r="A41" s="6">
        <v>32</v>
      </c>
      <c r="B41" s="6" t="s">
        <v>293</v>
      </c>
      <c r="C41" s="26" t="s">
        <v>294</v>
      </c>
      <c r="D41" s="5" t="s">
        <v>459</v>
      </c>
      <c r="E41" s="92">
        <v>2.8</v>
      </c>
      <c r="F41" s="28">
        <v>1042</v>
      </c>
      <c r="G41" s="29">
        <v>1497</v>
      </c>
      <c r="H41" s="30">
        <f>G41*1.00728597449</f>
        <v>1507.90710381153</v>
      </c>
      <c r="I41" s="31">
        <f>H41*1.09980371432</f>
        <v>1658.4018336214344</v>
      </c>
      <c r="J41" s="32">
        <v>1824</v>
      </c>
      <c r="K41" s="34">
        <v>2006</v>
      </c>
      <c r="L41" s="33">
        <f t="shared" si="0"/>
        <v>2282.73666324932</v>
      </c>
      <c r="M41" s="34">
        <v>2301</v>
      </c>
      <c r="O41" s="83">
        <v>20450</v>
      </c>
      <c r="P41" s="77">
        <f t="shared" si="1"/>
        <v>2.045</v>
      </c>
      <c r="Q41" s="27">
        <v>2675</v>
      </c>
      <c r="R41" s="9">
        <f t="shared" si="2"/>
        <v>0.2675</v>
      </c>
    </row>
    <row r="42" spans="1:18" ht="25.5">
      <c r="A42" s="6">
        <v>33</v>
      </c>
      <c r="B42" s="6" t="s">
        <v>295</v>
      </c>
      <c r="C42" s="26" t="s">
        <v>819</v>
      </c>
      <c r="D42" s="5" t="s">
        <v>459</v>
      </c>
      <c r="E42" s="92">
        <v>3.11</v>
      </c>
      <c r="F42" s="28">
        <v>1158</v>
      </c>
      <c r="G42" s="29">
        <v>1664</v>
      </c>
      <c r="H42" s="30">
        <v>1675</v>
      </c>
      <c r="I42" s="31">
        <f>H42*1.09980371432</f>
        <v>1842.171221486</v>
      </c>
      <c r="J42" s="32">
        <v>2026</v>
      </c>
      <c r="K42" s="34">
        <v>2229</v>
      </c>
      <c r="L42" s="33">
        <f t="shared" si="0"/>
        <v>2536.50050966238</v>
      </c>
      <c r="M42" s="34">
        <v>2557</v>
      </c>
      <c r="O42" s="83">
        <v>22750</v>
      </c>
      <c r="P42" s="77">
        <f t="shared" si="1"/>
        <v>2.275</v>
      </c>
      <c r="Q42" s="27">
        <v>2972</v>
      </c>
      <c r="R42" s="9">
        <f t="shared" si="2"/>
        <v>0.2972</v>
      </c>
    </row>
    <row r="43" spans="1:18" ht="13.5">
      <c r="A43" s="6">
        <v>34</v>
      </c>
      <c r="B43" s="6" t="s">
        <v>820</v>
      </c>
      <c r="C43" s="26" t="s">
        <v>821</v>
      </c>
      <c r="D43" s="5" t="s">
        <v>801</v>
      </c>
      <c r="E43" s="92">
        <v>0.16</v>
      </c>
      <c r="F43" s="28">
        <v>60</v>
      </c>
      <c r="G43" s="29">
        <v>86</v>
      </c>
      <c r="H43" s="30">
        <v>86</v>
      </c>
      <c r="I43" s="31">
        <f>H43*1.09980371432</f>
        <v>94.58311943151999</v>
      </c>
      <c r="J43" s="32">
        <v>104</v>
      </c>
      <c r="K43" s="34">
        <v>115</v>
      </c>
      <c r="L43" s="33">
        <f t="shared" si="0"/>
        <v>130.8647638453</v>
      </c>
      <c r="M43" s="34">
        <v>132</v>
      </c>
      <c r="O43" s="83">
        <v>1200</v>
      </c>
      <c r="P43" s="77">
        <f t="shared" si="1"/>
        <v>0.12</v>
      </c>
      <c r="Q43" s="27">
        <v>153</v>
      </c>
      <c r="R43" s="9">
        <f t="shared" si="2"/>
        <v>0.0153</v>
      </c>
    </row>
    <row r="44" spans="1:18" ht="13.5">
      <c r="A44" s="6">
        <v>35</v>
      </c>
      <c r="B44" s="6" t="s">
        <v>822</v>
      </c>
      <c r="C44" s="26" t="s">
        <v>823</v>
      </c>
      <c r="D44" s="5" t="s">
        <v>801</v>
      </c>
      <c r="E44" s="92">
        <v>1.07</v>
      </c>
      <c r="F44" s="28">
        <v>398</v>
      </c>
      <c r="G44" s="29">
        <v>572</v>
      </c>
      <c r="H44" s="30">
        <f>G44*1.00728597449</f>
        <v>576.16757740828</v>
      </c>
      <c r="I44" s="31">
        <v>633</v>
      </c>
      <c r="J44" s="32">
        <v>696</v>
      </c>
      <c r="K44" s="34">
        <v>766</v>
      </c>
      <c r="L44" s="33">
        <f t="shared" si="0"/>
        <v>871.67312265652</v>
      </c>
      <c r="M44" s="34">
        <v>879</v>
      </c>
      <c r="O44" s="83">
        <v>7800</v>
      </c>
      <c r="P44" s="77">
        <f t="shared" si="1"/>
        <v>0.78</v>
      </c>
      <c r="Q44" s="27">
        <v>1022</v>
      </c>
      <c r="R44" s="9">
        <f t="shared" si="2"/>
        <v>0.1022</v>
      </c>
    </row>
    <row r="45" spans="1:18" ht="25.5">
      <c r="A45" s="6">
        <v>36</v>
      </c>
      <c r="B45" s="6" t="s">
        <v>824</v>
      </c>
      <c r="C45" s="26" t="s">
        <v>825</v>
      </c>
      <c r="D45" s="5" t="s">
        <v>459</v>
      </c>
      <c r="E45" s="92">
        <v>2.17</v>
      </c>
      <c r="F45" s="28">
        <v>808</v>
      </c>
      <c r="G45" s="29">
        <v>1161</v>
      </c>
      <c r="H45" s="30">
        <f>G45*1.00728597449</f>
        <v>1169.45901638289</v>
      </c>
      <c r="I45" s="31">
        <f>H45*1.09980371432</f>
        <v>1286.175369962916</v>
      </c>
      <c r="J45" s="32">
        <v>1415</v>
      </c>
      <c r="K45" s="34">
        <v>1556</v>
      </c>
      <c r="L45" s="33">
        <f t="shared" si="0"/>
        <v>1770.65715255032</v>
      </c>
      <c r="M45" s="34">
        <v>1784</v>
      </c>
      <c r="O45" s="83">
        <v>15850</v>
      </c>
      <c r="P45" s="77">
        <f t="shared" si="1"/>
        <v>1.585</v>
      </c>
      <c r="Q45" s="27">
        <v>2074</v>
      </c>
      <c r="R45" s="9">
        <f t="shared" si="2"/>
        <v>0.2074</v>
      </c>
    </row>
    <row r="46" spans="1:18" ht="13.5">
      <c r="A46" s="6">
        <v>37</v>
      </c>
      <c r="B46" s="6" t="s">
        <v>826</v>
      </c>
      <c r="C46" s="26" t="s">
        <v>827</v>
      </c>
      <c r="D46" s="5" t="s">
        <v>459</v>
      </c>
      <c r="E46" s="92">
        <v>3.98</v>
      </c>
      <c r="F46" s="28">
        <v>1482</v>
      </c>
      <c r="G46" s="29">
        <v>2128</v>
      </c>
      <c r="H46" s="30">
        <v>2143</v>
      </c>
      <c r="I46" s="31">
        <f>H46*1.09980371432</f>
        <v>2356.8793597877598</v>
      </c>
      <c r="J46" s="32">
        <v>2592</v>
      </c>
      <c r="K46" s="34">
        <v>2852</v>
      </c>
      <c r="L46" s="33">
        <f t="shared" si="0"/>
        <v>3245.44614336344</v>
      </c>
      <c r="M46" s="34">
        <v>3271</v>
      </c>
      <c r="O46" s="83">
        <v>29100</v>
      </c>
      <c r="P46" s="77">
        <f t="shared" si="1"/>
        <v>2.91</v>
      </c>
      <c r="Q46" s="27">
        <v>3802</v>
      </c>
      <c r="R46" s="9">
        <f t="shared" si="2"/>
        <v>0.3802</v>
      </c>
    </row>
    <row r="47" spans="1:18" ht="13.5">
      <c r="A47" s="6">
        <v>38</v>
      </c>
      <c r="B47" s="6" t="s">
        <v>828</v>
      </c>
      <c r="C47" s="26" t="s">
        <v>829</v>
      </c>
      <c r="D47" s="5" t="s">
        <v>459</v>
      </c>
      <c r="E47" s="92">
        <v>30.4</v>
      </c>
      <c r="F47" s="28">
        <v>11314</v>
      </c>
      <c r="G47" s="29">
        <v>16248</v>
      </c>
      <c r="H47" s="30">
        <v>16364</v>
      </c>
      <c r="I47" s="31">
        <v>18002</v>
      </c>
      <c r="J47" s="32">
        <v>19799</v>
      </c>
      <c r="K47" s="34">
        <v>21778</v>
      </c>
      <c r="L47" s="33">
        <f t="shared" si="0"/>
        <v>24782.37240889516</v>
      </c>
      <c r="M47" s="34">
        <v>24976</v>
      </c>
      <c r="O47" s="83">
        <v>222100</v>
      </c>
      <c r="P47" s="77">
        <f t="shared" si="1"/>
        <v>22.21</v>
      </c>
      <c r="Q47" s="27">
        <v>29037</v>
      </c>
      <c r="R47" s="9">
        <f t="shared" si="2"/>
        <v>2.9037</v>
      </c>
    </row>
    <row r="48" spans="1:18" ht="13.5">
      <c r="A48" s="6">
        <v>39</v>
      </c>
      <c r="B48" s="6" t="s">
        <v>830</v>
      </c>
      <c r="C48" s="26" t="s">
        <v>831</v>
      </c>
      <c r="D48" s="5" t="s">
        <v>459</v>
      </c>
      <c r="E48" s="92">
        <v>2.9</v>
      </c>
      <c r="F48" s="28">
        <v>1078</v>
      </c>
      <c r="G48" s="29">
        <v>1547</v>
      </c>
      <c r="H48" s="30">
        <f>G48*1.00728597449</f>
        <v>1558.27140253603</v>
      </c>
      <c r="I48" s="31">
        <f>H48*1.09980371432</f>
        <v>1713.7926764277615</v>
      </c>
      <c r="J48" s="32">
        <v>1885</v>
      </c>
      <c r="K48" s="34">
        <v>2074</v>
      </c>
      <c r="L48" s="33">
        <f t="shared" si="0"/>
        <v>2360.11756708828</v>
      </c>
      <c r="M48" s="34">
        <v>2379</v>
      </c>
      <c r="O48" s="83">
        <v>21150</v>
      </c>
      <c r="P48" s="77">
        <f t="shared" si="1"/>
        <v>2.115</v>
      </c>
      <c r="Q48" s="27">
        <v>2765</v>
      </c>
      <c r="R48" s="9">
        <f t="shared" si="2"/>
        <v>0.2765</v>
      </c>
    </row>
    <row r="49" spans="1:18" ht="13.5">
      <c r="A49" s="6">
        <v>40</v>
      </c>
      <c r="B49" s="6" t="s">
        <v>832</v>
      </c>
      <c r="C49" s="26" t="s">
        <v>833</v>
      </c>
      <c r="D49" s="5" t="s">
        <v>459</v>
      </c>
      <c r="E49" s="92">
        <v>0.75</v>
      </c>
      <c r="F49" s="28">
        <v>278</v>
      </c>
      <c r="G49" s="29">
        <v>399</v>
      </c>
      <c r="H49" s="30">
        <f>G49*1.00728597449</f>
        <v>401.90710382151</v>
      </c>
      <c r="I49" s="31">
        <f>H49*1.09980371432</f>
        <v>442.01892559449055</v>
      </c>
      <c r="J49" s="32">
        <v>486</v>
      </c>
      <c r="K49" s="34">
        <v>535</v>
      </c>
      <c r="L49" s="33">
        <f t="shared" si="0"/>
        <v>608.8056404977</v>
      </c>
      <c r="M49" s="34">
        <v>614</v>
      </c>
      <c r="O49" s="83">
        <v>5650</v>
      </c>
      <c r="P49" s="77">
        <f t="shared" si="1"/>
        <v>0.565</v>
      </c>
      <c r="Q49" s="27">
        <v>713</v>
      </c>
      <c r="R49" s="9">
        <f t="shared" si="2"/>
        <v>0.0713</v>
      </c>
    </row>
    <row r="50" spans="1:18" ht="13.5">
      <c r="A50" s="6">
        <v>41</v>
      </c>
      <c r="B50" s="6" t="s">
        <v>834</v>
      </c>
      <c r="C50" s="26" t="s">
        <v>835</v>
      </c>
      <c r="D50" s="5" t="s">
        <v>459</v>
      </c>
      <c r="E50" s="92">
        <v>3.76</v>
      </c>
      <c r="F50" s="28">
        <v>1401</v>
      </c>
      <c r="G50" s="29">
        <v>2012</v>
      </c>
      <c r="H50" s="30">
        <v>2026</v>
      </c>
      <c r="I50" s="31">
        <v>2229</v>
      </c>
      <c r="J50" s="32">
        <v>2451</v>
      </c>
      <c r="K50" s="34">
        <v>2696</v>
      </c>
      <c r="L50" s="33">
        <f t="shared" si="0"/>
        <v>3067.92524632112</v>
      </c>
      <c r="M50" s="34">
        <v>3092</v>
      </c>
      <c r="O50" s="83">
        <v>28400</v>
      </c>
      <c r="P50" s="77">
        <f t="shared" si="1"/>
        <v>2.84</v>
      </c>
      <c r="Q50" s="27">
        <v>3595</v>
      </c>
      <c r="R50" s="9">
        <f t="shared" si="2"/>
        <v>0.3595</v>
      </c>
    </row>
    <row r="51" spans="1:18" ht="13.5">
      <c r="A51" s="6">
        <v>42</v>
      </c>
      <c r="B51" s="6" t="s">
        <v>836</v>
      </c>
      <c r="C51" s="26" t="s">
        <v>1261</v>
      </c>
      <c r="D51" s="5" t="s">
        <v>459</v>
      </c>
      <c r="E51" s="92">
        <v>0.8</v>
      </c>
      <c r="F51" s="28">
        <v>296</v>
      </c>
      <c r="G51" s="29">
        <v>426</v>
      </c>
      <c r="H51" s="30">
        <f>G51*1.00728597449</f>
        <v>429.10382513274</v>
      </c>
      <c r="I51" s="31">
        <v>471</v>
      </c>
      <c r="J51" s="32">
        <v>518</v>
      </c>
      <c r="K51" s="34">
        <v>570</v>
      </c>
      <c r="L51" s="33">
        <f t="shared" si="0"/>
        <v>648.6340468854</v>
      </c>
      <c r="M51" s="34">
        <v>654</v>
      </c>
      <c r="O51" s="83">
        <v>6000</v>
      </c>
      <c r="P51" s="77">
        <f t="shared" si="1"/>
        <v>0.6</v>
      </c>
      <c r="Q51" s="27">
        <v>760</v>
      </c>
      <c r="R51" s="9">
        <f t="shared" si="2"/>
        <v>0.076</v>
      </c>
    </row>
    <row r="52" spans="1:18" ht="13.5">
      <c r="A52" s="6">
        <v>43</v>
      </c>
      <c r="B52" s="6" t="s">
        <v>837</v>
      </c>
      <c r="C52" s="26" t="s">
        <v>1262</v>
      </c>
      <c r="D52" s="5" t="s">
        <v>459</v>
      </c>
      <c r="E52" s="92">
        <v>0.15</v>
      </c>
      <c r="F52" s="28">
        <v>56</v>
      </c>
      <c r="G52" s="29">
        <v>80</v>
      </c>
      <c r="H52" s="30">
        <v>80</v>
      </c>
      <c r="I52" s="31">
        <f>H52*1.09980371432</f>
        <v>87.9842971456</v>
      </c>
      <c r="J52" s="32">
        <v>97</v>
      </c>
      <c r="K52" s="34">
        <v>107</v>
      </c>
      <c r="L52" s="33">
        <f t="shared" si="0"/>
        <v>121.76112809954002</v>
      </c>
      <c r="M52" s="34">
        <v>123</v>
      </c>
      <c r="O52" s="83">
        <v>1150</v>
      </c>
      <c r="P52" s="77">
        <f t="shared" si="1"/>
        <v>0.115</v>
      </c>
      <c r="Q52" s="27">
        <v>143</v>
      </c>
      <c r="R52" s="9">
        <f t="shared" si="2"/>
        <v>0.0143</v>
      </c>
    </row>
    <row r="53" spans="1:18" ht="13.5">
      <c r="A53" s="6">
        <v>44</v>
      </c>
      <c r="B53" s="6" t="s">
        <v>838</v>
      </c>
      <c r="C53" s="26" t="s">
        <v>841</v>
      </c>
      <c r="D53" s="5" t="s">
        <v>459</v>
      </c>
      <c r="E53" s="92">
        <v>0.95</v>
      </c>
      <c r="F53" s="28">
        <v>352</v>
      </c>
      <c r="G53" s="29">
        <v>506</v>
      </c>
      <c r="H53" s="30">
        <v>509</v>
      </c>
      <c r="I53" s="31">
        <f>H53*1.09980371432</f>
        <v>559.8000905888799</v>
      </c>
      <c r="J53" s="32">
        <v>616</v>
      </c>
      <c r="K53" s="34">
        <v>678</v>
      </c>
      <c r="L53" s="33">
        <f t="shared" si="0"/>
        <v>771.5331294531601</v>
      </c>
      <c r="M53" s="34">
        <v>777</v>
      </c>
      <c r="O53" s="83">
        <v>7150</v>
      </c>
      <c r="P53" s="77">
        <f t="shared" si="1"/>
        <v>0.715</v>
      </c>
      <c r="Q53" s="27">
        <v>904</v>
      </c>
      <c r="R53" s="9">
        <f t="shared" si="2"/>
        <v>0.0904</v>
      </c>
    </row>
    <row r="54" spans="1:18" ht="13.5">
      <c r="A54" s="6">
        <v>45</v>
      </c>
      <c r="B54" s="6" t="s">
        <v>840</v>
      </c>
      <c r="C54" s="26" t="s">
        <v>839</v>
      </c>
      <c r="D54" s="5" t="s">
        <v>459</v>
      </c>
      <c r="E54" s="92">
        <v>0.37</v>
      </c>
      <c r="F54" s="28">
        <v>139</v>
      </c>
      <c r="G54" s="29">
        <v>200</v>
      </c>
      <c r="H54" s="30">
        <v>202</v>
      </c>
      <c r="I54" s="31">
        <f>H54*1.09980371432</f>
        <v>222.16035029263998</v>
      </c>
      <c r="J54" s="32">
        <v>244</v>
      </c>
      <c r="K54" s="34">
        <v>268</v>
      </c>
      <c r="L54" s="33">
        <f t="shared" si="0"/>
        <v>304.97179748296</v>
      </c>
      <c r="M54" s="34">
        <v>308</v>
      </c>
      <c r="O54" s="83">
        <v>2850</v>
      </c>
      <c r="P54" s="77">
        <f t="shared" si="1"/>
        <v>0.285</v>
      </c>
      <c r="Q54" s="27">
        <v>358</v>
      </c>
      <c r="R54" s="9">
        <f t="shared" si="2"/>
        <v>0.0358</v>
      </c>
    </row>
    <row r="55" spans="1:18" ht="13.5">
      <c r="A55" s="6">
        <v>46</v>
      </c>
      <c r="B55" s="6" t="s">
        <v>842</v>
      </c>
      <c r="C55" s="26" t="s">
        <v>1646</v>
      </c>
      <c r="D55" s="5" t="s">
        <v>459</v>
      </c>
      <c r="E55" s="92">
        <v>4.27</v>
      </c>
      <c r="F55" s="28">
        <v>1589</v>
      </c>
      <c r="G55" s="29">
        <v>2282</v>
      </c>
      <c r="H55" s="30">
        <f>G55*1.00728597449</f>
        <v>2298.62659378618</v>
      </c>
      <c r="I55" s="31">
        <v>2529</v>
      </c>
      <c r="J55" s="32">
        <v>2781</v>
      </c>
      <c r="K55" s="34">
        <v>3059</v>
      </c>
      <c r="L55" s="33">
        <f t="shared" si="0"/>
        <v>3481.00271828498</v>
      </c>
      <c r="M55" s="34">
        <v>3508</v>
      </c>
      <c r="O55" s="83">
        <v>32200</v>
      </c>
      <c r="P55" s="77">
        <f t="shared" si="1"/>
        <v>3.22</v>
      </c>
      <c r="Q55" s="27">
        <v>4079</v>
      </c>
      <c r="R55" s="9">
        <f t="shared" si="2"/>
        <v>0.4079</v>
      </c>
    </row>
    <row r="56" spans="1:18" ht="13.5">
      <c r="A56" s="6">
        <v>47</v>
      </c>
      <c r="B56" s="6" t="s">
        <v>1647</v>
      </c>
      <c r="C56" s="26" t="s">
        <v>1648</v>
      </c>
      <c r="D56" s="5" t="s">
        <v>459</v>
      </c>
      <c r="E56" s="92">
        <v>7.31</v>
      </c>
      <c r="F56" s="28">
        <v>2721</v>
      </c>
      <c r="G56" s="29">
        <v>3907</v>
      </c>
      <c r="H56" s="30">
        <f>G56*1.00728597449</f>
        <v>3935.46630233243</v>
      </c>
      <c r="I56" s="31">
        <v>4329</v>
      </c>
      <c r="J56" s="32">
        <v>4761</v>
      </c>
      <c r="K56" s="34">
        <v>5237</v>
      </c>
      <c r="L56" s="33">
        <f t="shared" si="0"/>
        <v>5959.46755006814</v>
      </c>
      <c r="M56" s="34">
        <v>6006</v>
      </c>
      <c r="O56" s="83">
        <v>55150</v>
      </c>
      <c r="P56" s="77">
        <f t="shared" si="1"/>
        <v>5.515</v>
      </c>
      <c r="Q56" s="27">
        <v>6983</v>
      </c>
      <c r="R56" s="9">
        <f t="shared" si="2"/>
        <v>0.6983</v>
      </c>
    </row>
    <row r="57" spans="1:18" ht="13.5">
      <c r="A57" s="6">
        <v>48</v>
      </c>
      <c r="B57" s="6" t="s">
        <v>1649</v>
      </c>
      <c r="C57" s="26" t="s">
        <v>1650</v>
      </c>
      <c r="D57" s="5" t="s">
        <v>459</v>
      </c>
      <c r="E57" s="92">
        <v>3.69</v>
      </c>
      <c r="F57" s="28">
        <v>1374</v>
      </c>
      <c r="G57" s="29">
        <v>1973</v>
      </c>
      <c r="H57" s="30">
        <f>G57*1.00728597449</f>
        <v>1987.37522766877</v>
      </c>
      <c r="I57" s="31">
        <f>H57*1.09980371432</f>
        <v>2185.7226571376686</v>
      </c>
      <c r="J57" s="32">
        <v>2404</v>
      </c>
      <c r="K57" s="34">
        <v>2644</v>
      </c>
      <c r="L57" s="33">
        <f t="shared" si="0"/>
        <v>3008.7516139736804</v>
      </c>
      <c r="M57" s="34">
        <v>3033</v>
      </c>
      <c r="O57" s="83">
        <v>27850</v>
      </c>
      <c r="P57" s="77">
        <f t="shared" si="1"/>
        <v>2.785</v>
      </c>
      <c r="Q57" s="27">
        <v>3526</v>
      </c>
      <c r="R57" s="9">
        <f t="shared" si="2"/>
        <v>0.3526</v>
      </c>
    </row>
    <row r="58" spans="1:18" ht="13.5">
      <c r="A58" s="6">
        <v>49</v>
      </c>
      <c r="B58" s="6" t="s">
        <v>1651</v>
      </c>
      <c r="C58" s="26" t="s">
        <v>1652</v>
      </c>
      <c r="D58" s="5" t="s">
        <v>459</v>
      </c>
      <c r="E58" s="92">
        <v>6.3</v>
      </c>
      <c r="F58" s="28">
        <v>2344</v>
      </c>
      <c r="G58" s="29">
        <v>3366</v>
      </c>
      <c r="H58" s="30">
        <v>3390</v>
      </c>
      <c r="I58" s="31">
        <v>3729</v>
      </c>
      <c r="J58" s="32">
        <v>4101</v>
      </c>
      <c r="K58" s="34">
        <v>4511</v>
      </c>
      <c r="L58" s="33">
        <f t="shared" si="0"/>
        <v>5133.31260614042</v>
      </c>
      <c r="M58" s="34">
        <v>5174</v>
      </c>
      <c r="O58" s="83">
        <v>47500</v>
      </c>
      <c r="P58" s="77">
        <f t="shared" si="1"/>
        <v>4.75</v>
      </c>
      <c r="Q58" s="27">
        <v>6015</v>
      </c>
      <c r="R58" s="9">
        <f t="shared" si="2"/>
        <v>0.6015</v>
      </c>
    </row>
    <row r="59" spans="1:18" ht="13.5">
      <c r="A59" s="6">
        <v>50</v>
      </c>
      <c r="B59" s="6" t="s">
        <v>1653</v>
      </c>
      <c r="C59" s="26" t="s">
        <v>1654</v>
      </c>
      <c r="D59" s="5" t="s">
        <v>459</v>
      </c>
      <c r="E59" s="92">
        <v>1.95</v>
      </c>
      <c r="F59" s="28">
        <v>727</v>
      </c>
      <c r="G59" s="29">
        <v>1045</v>
      </c>
      <c r="H59" s="30">
        <v>1052</v>
      </c>
      <c r="I59" s="31">
        <f>H59*1.09980371432</f>
        <v>1156.9935074646398</v>
      </c>
      <c r="J59" s="32">
        <v>1272</v>
      </c>
      <c r="K59" s="34">
        <v>1400</v>
      </c>
      <c r="L59" s="33">
        <f t="shared" si="0"/>
        <v>1593.136255508</v>
      </c>
      <c r="M59" s="34">
        <v>1606</v>
      </c>
      <c r="O59" s="83">
        <v>14750</v>
      </c>
      <c r="P59" s="77">
        <f t="shared" si="1"/>
        <v>1.475</v>
      </c>
      <c r="Q59" s="27">
        <v>1867</v>
      </c>
      <c r="R59" s="9">
        <f t="shared" si="2"/>
        <v>0.1867</v>
      </c>
    </row>
    <row r="60" spans="1:18" ht="13.5">
      <c r="A60" s="6">
        <v>51</v>
      </c>
      <c r="B60" s="6" t="s">
        <v>1655</v>
      </c>
      <c r="C60" s="26" t="s">
        <v>1656</v>
      </c>
      <c r="D60" s="5" t="s">
        <v>459</v>
      </c>
      <c r="E60" s="92">
        <v>1.66</v>
      </c>
      <c r="F60" s="28">
        <v>620</v>
      </c>
      <c r="G60" s="29">
        <v>890</v>
      </c>
      <c r="H60" s="30">
        <f>G60*1.00728597449</f>
        <v>896.4845172961</v>
      </c>
      <c r="I60" s="31">
        <f>H60*1.09980371432</f>
        <v>985.9570019526229</v>
      </c>
      <c r="J60" s="32">
        <v>1084</v>
      </c>
      <c r="K60" s="34">
        <v>1193</v>
      </c>
      <c r="L60" s="33">
        <f t="shared" si="0"/>
        <v>1357.57968058646</v>
      </c>
      <c r="M60" s="34">
        <v>1368</v>
      </c>
      <c r="O60" s="83">
        <v>12550</v>
      </c>
      <c r="P60" s="77">
        <f t="shared" si="1"/>
        <v>1.255</v>
      </c>
      <c r="Q60" s="27">
        <v>1590</v>
      </c>
      <c r="R60" s="9">
        <f t="shared" si="2"/>
        <v>0.159</v>
      </c>
    </row>
    <row r="61" spans="1:18" ht="13.5">
      <c r="A61" s="6">
        <v>52</v>
      </c>
      <c r="B61" s="6" t="s">
        <v>1657</v>
      </c>
      <c r="C61" s="26" t="s">
        <v>1658</v>
      </c>
      <c r="D61" s="5" t="s">
        <v>459</v>
      </c>
      <c r="E61" s="92">
        <v>3.04</v>
      </c>
      <c r="F61" s="28">
        <v>1131</v>
      </c>
      <c r="G61" s="29">
        <v>1625</v>
      </c>
      <c r="H61" s="30">
        <v>1636</v>
      </c>
      <c r="I61" s="31">
        <v>1800</v>
      </c>
      <c r="J61" s="32">
        <v>1980</v>
      </c>
      <c r="K61" s="34">
        <v>2178</v>
      </c>
      <c r="L61" s="33">
        <f t="shared" si="0"/>
        <v>2478.46483178316</v>
      </c>
      <c r="M61" s="34">
        <v>2498</v>
      </c>
      <c r="O61" s="83">
        <v>22950</v>
      </c>
      <c r="P61" s="77">
        <f t="shared" si="1"/>
        <v>2.295</v>
      </c>
      <c r="Q61" s="27">
        <v>2904</v>
      </c>
      <c r="R61" s="9">
        <f t="shared" si="2"/>
        <v>0.2904</v>
      </c>
    </row>
    <row r="62" spans="1:18" ht="13.5">
      <c r="A62" s="6">
        <v>53</v>
      </c>
      <c r="B62" s="6" t="s">
        <v>1659</v>
      </c>
      <c r="C62" s="26" t="s">
        <v>1660</v>
      </c>
      <c r="D62" s="5" t="s">
        <v>459</v>
      </c>
      <c r="E62" s="92">
        <v>2.93</v>
      </c>
      <c r="F62" s="28">
        <v>1089</v>
      </c>
      <c r="G62" s="29">
        <v>1564</v>
      </c>
      <c r="H62" s="30">
        <f>G62*1.00728597449</f>
        <v>1575.39526410236</v>
      </c>
      <c r="I62" s="31">
        <v>1732</v>
      </c>
      <c r="J62" s="32">
        <v>1905</v>
      </c>
      <c r="K62" s="34">
        <v>2096</v>
      </c>
      <c r="L62" s="33">
        <f t="shared" si="0"/>
        <v>2385.1525653891204</v>
      </c>
      <c r="M62" s="34">
        <v>2403</v>
      </c>
      <c r="O62" s="83">
        <v>22050</v>
      </c>
      <c r="P62" s="77">
        <f t="shared" si="1"/>
        <v>2.205</v>
      </c>
      <c r="Q62" s="27">
        <v>2794</v>
      </c>
      <c r="R62" s="9">
        <f t="shared" si="2"/>
        <v>0.2794</v>
      </c>
    </row>
    <row r="63" spans="1:18" ht="13.5">
      <c r="A63" s="6">
        <v>54</v>
      </c>
      <c r="B63" s="6" t="s">
        <v>1661</v>
      </c>
      <c r="C63" s="26" t="s">
        <v>1037</v>
      </c>
      <c r="D63" s="5" t="s">
        <v>459</v>
      </c>
      <c r="E63" s="92">
        <v>2.8</v>
      </c>
      <c r="F63" s="28">
        <v>1042</v>
      </c>
      <c r="G63" s="29">
        <v>1497</v>
      </c>
      <c r="H63" s="30">
        <f>G63*1.00728597449</f>
        <v>1507.90710381153</v>
      </c>
      <c r="I63" s="31">
        <f>H63*1.09980371432</f>
        <v>1658.4018336214344</v>
      </c>
      <c r="J63" s="32">
        <v>1824</v>
      </c>
      <c r="K63" s="34">
        <v>2006</v>
      </c>
      <c r="L63" s="33">
        <f t="shared" si="0"/>
        <v>2282.73666324932</v>
      </c>
      <c r="M63" s="34">
        <v>2301</v>
      </c>
      <c r="O63" s="83">
        <v>21100</v>
      </c>
      <c r="P63" s="77">
        <f t="shared" si="1"/>
        <v>2.11</v>
      </c>
      <c r="Q63" s="27">
        <v>2675</v>
      </c>
      <c r="R63" s="9">
        <f t="shared" si="2"/>
        <v>0.2675</v>
      </c>
    </row>
    <row r="64" spans="1:18" ht="25.5">
      <c r="A64" s="6">
        <v>55</v>
      </c>
      <c r="B64" s="6" t="s">
        <v>1038</v>
      </c>
      <c r="C64" s="26" t="s">
        <v>1039</v>
      </c>
      <c r="D64" s="5" t="s">
        <v>459</v>
      </c>
      <c r="E64" s="92">
        <v>2.99</v>
      </c>
      <c r="F64" s="28">
        <v>1112</v>
      </c>
      <c r="G64" s="29">
        <v>1597</v>
      </c>
      <c r="H64" s="30">
        <v>1608</v>
      </c>
      <c r="I64" s="31">
        <v>1769</v>
      </c>
      <c r="J64" s="32">
        <v>1946</v>
      </c>
      <c r="K64" s="34">
        <v>2140</v>
      </c>
      <c r="L64" s="33">
        <f t="shared" si="0"/>
        <v>2435.2225619908</v>
      </c>
      <c r="M64" s="34">
        <v>2454</v>
      </c>
      <c r="O64" s="83">
        <v>22550</v>
      </c>
      <c r="P64" s="77">
        <f t="shared" si="1"/>
        <v>2.255</v>
      </c>
      <c r="Q64" s="27">
        <v>2854</v>
      </c>
      <c r="R64" s="9">
        <f t="shared" si="2"/>
        <v>0.2854</v>
      </c>
    </row>
    <row r="65" spans="1:18" ht="13.5">
      <c r="A65" s="6">
        <v>56</v>
      </c>
      <c r="B65" s="6" t="s">
        <v>1040</v>
      </c>
      <c r="C65" s="26" t="s">
        <v>1041</v>
      </c>
      <c r="D65" s="5" t="s">
        <v>459</v>
      </c>
      <c r="E65" s="92">
        <v>0.03</v>
      </c>
      <c r="F65" s="28">
        <v>12</v>
      </c>
      <c r="G65" s="29">
        <v>17</v>
      </c>
      <c r="H65" s="30">
        <f>G65*1.00728597449</f>
        <v>17.12386156633</v>
      </c>
      <c r="I65" s="31">
        <v>18</v>
      </c>
      <c r="J65" s="32">
        <v>20</v>
      </c>
      <c r="K65" s="34">
        <v>22</v>
      </c>
      <c r="L65" s="33">
        <f t="shared" si="0"/>
        <v>25.03499830084</v>
      </c>
      <c r="M65" s="34">
        <v>26</v>
      </c>
      <c r="O65" s="83">
        <v>250</v>
      </c>
      <c r="P65" s="77">
        <f t="shared" si="1"/>
        <v>0.025</v>
      </c>
      <c r="Q65" s="27">
        <v>30</v>
      </c>
      <c r="R65" s="9">
        <f t="shared" si="2"/>
        <v>0.003</v>
      </c>
    </row>
    <row r="66" spans="1:18" ht="25.5">
      <c r="A66" s="6">
        <v>57</v>
      </c>
      <c r="B66" s="6" t="s">
        <v>1042</v>
      </c>
      <c r="C66" s="26" t="s">
        <v>1043</v>
      </c>
      <c r="D66" s="5" t="s">
        <v>459</v>
      </c>
      <c r="E66" s="92">
        <v>2.61</v>
      </c>
      <c r="F66" s="28">
        <v>973</v>
      </c>
      <c r="G66" s="29">
        <v>1398</v>
      </c>
      <c r="H66" s="30">
        <v>1407</v>
      </c>
      <c r="I66" s="31">
        <f>H66*1.09980371432</f>
        <v>1547.4238260482398</v>
      </c>
      <c r="J66" s="32">
        <v>1702</v>
      </c>
      <c r="K66" s="34">
        <v>1873</v>
      </c>
      <c r="L66" s="33">
        <f t="shared" si="0"/>
        <v>2131.3887189760603</v>
      </c>
      <c r="M66" s="34">
        <v>2148</v>
      </c>
      <c r="O66" s="83">
        <v>19700</v>
      </c>
      <c r="P66" s="77">
        <f t="shared" si="1"/>
        <v>1.97</v>
      </c>
      <c r="Q66" s="27">
        <v>2497</v>
      </c>
      <c r="R66" s="9">
        <f t="shared" si="2"/>
        <v>0.2497</v>
      </c>
    </row>
    <row r="67" spans="1:18" ht="13.5">
      <c r="A67" s="6">
        <v>58</v>
      </c>
      <c r="B67" s="6" t="s">
        <v>1044</v>
      </c>
      <c r="C67" s="26" t="s">
        <v>1041</v>
      </c>
      <c r="D67" s="5" t="s">
        <v>459</v>
      </c>
      <c r="E67" s="92">
        <v>0.02</v>
      </c>
      <c r="F67" s="28">
        <v>9</v>
      </c>
      <c r="G67" s="29">
        <v>13</v>
      </c>
      <c r="H67" s="30">
        <f>G67*1.00728597449</f>
        <v>13.09471766837</v>
      </c>
      <c r="I67" s="31">
        <v>15</v>
      </c>
      <c r="J67" s="32">
        <v>16</v>
      </c>
      <c r="K67" s="34">
        <v>18</v>
      </c>
      <c r="L67" s="33">
        <f t="shared" si="0"/>
        <v>20.48318042796</v>
      </c>
      <c r="M67" s="34">
        <v>20</v>
      </c>
      <c r="O67" s="83">
        <v>200</v>
      </c>
      <c r="P67" s="77">
        <f t="shared" si="1"/>
        <v>0.02</v>
      </c>
      <c r="Q67" s="27">
        <v>24</v>
      </c>
      <c r="R67" s="9">
        <f t="shared" si="2"/>
        <v>0.0024</v>
      </c>
    </row>
    <row r="68" spans="1:18" ht="25.5">
      <c r="A68" s="6">
        <v>59</v>
      </c>
      <c r="B68" s="6" t="s">
        <v>1045</v>
      </c>
      <c r="C68" s="26" t="s">
        <v>1046</v>
      </c>
      <c r="D68" s="5" t="s">
        <v>459</v>
      </c>
      <c r="E68" s="92">
        <v>2.74</v>
      </c>
      <c r="F68" s="28">
        <v>1019</v>
      </c>
      <c r="G68" s="29">
        <v>1464</v>
      </c>
      <c r="H68" s="30">
        <v>1474</v>
      </c>
      <c r="I68" s="31">
        <f>H68*1.09980371432</f>
        <v>1621.1106749076798</v>
      </c>
      <c r="J68" s="32">
        <v>1783</v>
      </c>
      <c r="K68" s="34">
        <v>1962</v>
      </c>
      <c r="L68" s="33">
        <f t="shared" si="0"/>
        <v>2232.6666666476403</v>
      </c>
      <c r="M68" s="34">
        <v>2250</v>
      </c>
      <c r="O68" s="83">
        <v>20650</v>
      </c>
      <c r="P68" s="77">
        <f t="shared" si="1"/>
        <v>2.065</v>
      </c>
      <c r="Q68" s="27">
        <v>2616</v>
      </c>
      <c r="R68" s="9">
        <f t="shared" si="2"/>
        <v>0.2616</v>
      </c>
    </row>
    <row r="69" spans="1:18" ht="13.5">
      <c r="A69" s="6">
        <v>60</v>
      </c>
      <c r="B69" s="6" t="s">
        <v>1047</v>
      </c>
      <c r="C69" s="26" t="s">
        <v>1048</v>
      </c>
      <c r="D69" s="5" t="s">
        <v>459</v>
      </c>
      <c r="E69" s="92">
        <v>7.46</v>
      </c>
      <c r="F69" s="28">
        <v>2775</v>
      </c>
      <c r="G69" s="29">
        <v>3985</v>
      </c>
      <c r="H69" s="30">
        <v>4013</v>
      </c>
      <c r="I69" s="31">
        <v>4415</v>
      </c>
      <c r="J69" s="32">
        <v>4856</v>
      </c>
      <c r="K69" s="34">
        <v>5341</v>
      </c>
      <c r="L69" s="33">
        <f t="shared" si="0"/>
        <v>6077.81481476302</v>
      </c>
      <c r="M69" s="34">
        <v>6125</v>
      </c>
      <c r="O69" s="83">
        <v>56250</v>
      </c>
      <c r="P69" s="77">
        <f t="shared" si="1"/>
        <v>5.625</v>
      </c>
      <c r="Q69" s="27">
        <v>7121</v>
      </c>
      <c r="R69" s="9">
        <f t="shared" si="2"/>
        <v>0.7121</v>
      </c>
    </row>
    <row r="70" spans="1:18" ht="13.5">
      <c r="A70" s="20"/>
      <c r="B70" s="20"/>
      <c r="C70" s="36" t="s">
        <v>1049</v>
      </c>
      <c r="D70" s="62"/>
      <c r="E70" s="97"/>
      <c r="F70" s="38"/>
      <c r="G70" s="39"/>
      <c r="H70" s="40"/>
      <c r="I70" s="39"/>
      <c r="J70" s="41"/>
      <c r="K70" s="41"/>
      <c r="L70" s="42"/>
      <c r="M70" s="41"/>
      <c r="O70" s="84"/>
      <c r="P70" s="77">
        <f t="shared" si="1"/>
        <v>0</v>
      </c>
      <c r="Q70" s="37"/>
      <c r="R70" s="9">
        <f t="shared" si="2"/>
        <v>0</v>
      </c>
    </row>
    <row r="71" spans="1:18" ht="13.5">
      <c r="A71" s="6">
        <v>1</v>
      </c>
      <c r="B71" s="6" t="s">
        <v>1050</v>
      </c>
      <c r="C71" s="26" t="s">
        <v>1051</v>
      </c>
      <c r="D71" s="5" t="s">
        <v>804</v>
      </c>
      <c r="E71" s="92">
        <v>20.92</v>
      </c>
      <c r="F71" s="28">
        <v>7785</v>
      </c>
      <c r="G71" s="29">
        <v>11180</v>
      </c>
      <c r="H71" s="30">
        <v>11260</v>
      </c>
      <c r="I71" s="31">
        <v>12387</v>
      </c>
      <c r="J71" s="32">
        <v>13623</v>
      </c>
      <c r="K71" s="32">
        <v>14985</v>
      </c>
      <c r="L71" s="33">
        <f t="shared" si="0"/>
        <v>17052.2477062767</v>
      </c>
      <c r="M71" s="32">
        <v>17186</v>
      </c>
      <c r="O71" s="83">
        <v>157750</v>
      </c>
      <c r="P71" s="77">
        <f t="shared" si="1"/>
        <v>15.775</v>
      </c>
      <c r="Q71" s="27">
        <v>19980</v>
      </c>
      <c r="R71" s="9">
        <f t="shared" si="2"/>
        <v>1.998</v>
      </c>
    </row>
    <row r="72" spans="1:18" ht="13.5">
      <c r="A72" s="6">
        <v>2</v>
      </c>
      <c r="B72" s="6" t="s">
        <v>1052</v>
      </c>
      <c r="C72" s="26" t="s">
        <v>1053</v>
      </c>
      <c r="D72" s="5" t="s">
        <v>804</v>
      </c>
      <c r="E72" s="92">
        <v>3.33</v>
      </c>
      <c r="F72" s="28">
        <v>1239</v>
      </c>
      <c r="G72" s="29">
        <v>1780</v>
      </c>
      <c r="H72" s="30">
        <v>1792</v>
      </c>
      <c r="I72" s="31">
        <v>1972</v>
      </c>
      <c r="J72" s="32">
        <v>2169</v>
      </c>
      <c r="K72" s="32">
        <v>2385</v>
      </c>
      <c r="L72" s="33">
        <f t="shared" si="0"/>
        <v>2714.0214067047004</v>
      </c>
      <c r="M72" s="32">
        <v>2735</v>
      </c>
      <c r="O72" s="83">
        <v>25100</v>
      </c>
      <c r="P72" s="77">
        <f t="shared" si="1"/>
        <v>2.51</v>
      </c>
      <c r="Q72" s="27">
        <v>3180</v>
      </c>
      <c r="R72" s="9">
        <f t="shared" si="2"/>
        <v>0.318</v>
      </c>
    </row>
    <row r="73" spans="1:18" ht="25.5">
      <c r="A73" s="6">
        <v>3</v>
      </c>
      <c r="B73" s="6" t="s">
        <v>1054</v>
      </c>
      <c r="C73" s="26" t="s">
        <v>1055</v>
      </c>
      <c r="D73" s="5" t="s">
        <v>460</v>
      </c>
      <c r="E73" s="92">
        <v>23.67</v>
      </c>
      <c r="F73" s="28">
        <v>8809</v>
      </c>
      <c r="G73" s="29">
        <v>12650</v>
      </c>
      <c r="H73" s="30">
        <v>12740</v>
      </c>
      <c r="I73" s="31">
        <v>14016</v>
      </c>
      <c r="J73" s="32">
        <v>15415</v>
      </c>
      <c r="K73" s="32">
        <v>16956</v>
      </c>
      <c r="L73" s="33">
        <f t="shared" si="0"/>
        <v>19295.15596313832</v>
      </c>
      <c r="M73" s="32">
        <v>19445</v>
      </c>
      <c r="O73" s="83">
        <v>178500</v>
      </c>
      <c r="P73" s="77">
        <f t="shared" si="1"/>
        <v>17.85</v>
      </c>
      <c r="Q73" s="27">
        <v>22607</v>
      </c>
      <c r="R73" s="9">
        <f t="shared" si="2"/>
        <v>2.2607</v>
      </c>
    </row>
    <row r="74" spans="1:18" ht="25.5">
      <c r="A74" s="6">
        <v>4</v>
      </c>
      <c r="B74" s="6" t="s">
        <v>1056</v>
      </c>
      <c r="C74" s="26" t="s">
        <v>1057</v>
      </c>
      <c r="D74" s="5" t="s">
        <v>460</v>
      </c>
      <c r="E74" s="92">
        <v>37.64</v>
      </c>
      <c r="F74" s="28">
        <v>14008</v>
      </c>
      <c r="G74" s="29">
        <v>20117</v>
      </c>
      <c r="H74" s="30">
        <v>20260</v>
      </c>
      <c r="I74" s="31">
        <v>22288</v>
      </c>
      <c r="J74" s="32">
        <v>24513</v>
      </c>
      <c r="K74" s="32">
        <v>26963</v>
      </c>
      <c r="L74" s="33">
        <f t="shared" si="0"/>
        <v>30682.66632661586</v>
      </c>
      <c r="M74" s="32">
        <v>30922</v>
      </c>
      <c r="O74" s="83">
        <v>283850</v>
      </c>
      <c r="P74" s="77">
        <f t="shared" si="1"/>
        <v>28.385</v>
      </c>
      <c r="Q74" s="27">
        <v>35950</v>
      </c>
      <c r="R74" s="9">
        <f t="shared" si="2"/>
        <v>3.595</v>
      </c>
    </row>
    <row r="75" spans="1:18" ht="13.5">
      <c r="A75" s="6">
        <v>5</v>
      </c>
      <c r="B75" s="6" t="s">
        <v>1058</v>
      </c>
      <c r="C75" s="26" t="s">
        <v>1059</v>
      </c>
      <c r="D75" s="5" t="s">
        <v>460</v>
      </c>
      <c r="E75" s="92">
        <v>15.2</v>
      </c>
      <c r="F75" s="28">
        <v>5657</v>
      </c>
      <c r="G75" s="29">
        <v>8124</v>
      </c>
      <c r="H75" s="30">
        <v>8182</v>
      </c>
      <c r="I75" s="31">
        <v>9001</v>
      </c>
      <c r="J75" s="32">
        <v>9899</v>
      </c>
      <c r="K75" s="32">
        <v>10889</v>
      </c>
      <c r="L75" s="33">
        <f aca="true" t="shared" si="3" ref="L75:L138">K75/100*113.795446822</f>
        <v>12391.18620444758</v>
      </c>
      <c r="M75" s="32">
        <v>12488</v>
      </c>
      <c r="O75" s="83">
        <v>114650</v>
      </c>
      <c r="P75" s="77">
        <f aca="true" t="shared" si="4" ref="P75:P138">O75/10000</f>
        <v>11.465</v>
      </c>
      <c r="Q75" s="27">
        <v>14518</v>
      </c>
      <c r="R75" s="9">
        <f aca="true" t="shared" si="5" ref="R75:R138">Q75/10000</f>
        <v>1.4518</v>
      </c>
    </row>
    <row r="76" spans="1:18" ht="13.5">
      <c r="A76" s="6">
        <v>6</v>
      </c>
      <c r="B76" s="6" t="s">
        <v>1060</v>
      </c>
      <c r="C76" s="26" t="s">
        <v>1061</v>
      </c>
      <c r="D76" s="5" t="s">
        <v>118</v>
      </c>
      <c r="E76" s="92">
        <v>4.63</v>
      </c>
      <c r="F76" s="43">
        <v>1724</v>
      </c>
      <c r="G76" s="29">
        <v>2476</v>
      </c>
      <c r="H76" s="54">
        <f>G76*1.00728597449</f>
        <v>2494.04007283724</v>
      </c>
      <c r="I76" s="29">
        <f>H76*1.09980371432</f>
        <v>2742.9545357693196</v>
      </c>
      <c r="J76" s="34">
        <v>3017</v>
      </c>
      <c r="K76" s="34">
        <v>3319</v>
      </c>
      <c r="L76" s="107">
        <f t="shared" si="3"/>
        <v>3776.87088002218</v>
      </c>
      <c r="M76" s="34">
        <v>3806</v>
      </c>
      <c r="O76" s="83">
        <v>34950</v>
      </c>
      <c r="P76" s="77">
        <f t="shared" si="4"/>
        <v>3.495</v>
      </c>
      <c r="Q76" s="27">
        <v>4425</v>
      </c>
      <c r="R76" s="9">
        <f t="shared" si="5"/>
        <v>0.4425</v>
      </c>
    </row>
    <row r="77" spans="1:18" ht="13.5">
      <c r="A77" s="6">
        <v>7</v>
      </c>
      <c r="B77" s="6" t="s">
        <v>1062</v>
      </c>
      <c r="C77" s="26" t="s">
        <v>1063</v>
      </c>
      <c r="D77" s="5" t="s">
        <v>118</v>
      </c>
      <c r="E77" s="92">
        <v>3.33</v>
      </c>
      <c r="F77" s="28">
        <v>1239</v>
      </c>
      <c r="G77" s="29">
        <v>1780</v>
      </c>
      <c r="H77" s="30">
        <v>1792</v>
      </c>
      <c r="I77" s="31">
        <v>1972</v>
      </c>
      <c r="J77" s="32">
        <v>2169</v>
      </c>
      <c r="K77" s="32">
        <v>2385</v>
      </c>
      <c r="L77" s="33">
        <f t="shared" si="3"/>
        <v>2714.0214067047004</v>
      </c>
      <c r="M77" s="32">
        <v>2735</v>
      </c>
      <c r="O77" s="83">
        <v>25100</v>
      </c>
      <c r="P77" s="77">
        <f t="shared" si="4"/>
        <v>2.51</v>
      </c>
      <c r="Q77" s="27">
        <v>3180</v>
      </c>
      <c r="R77" s="9">
        <f t="shared" si="5"/>
        <v>0.318</v>
      </c>
    </row>
    <row r="78" spans="1:18" ht="13.5">
      <c r="A78" s="6">
        <v>8</v>
      </c>
      <c r="B78" s="6" t="s">
        <v>1064</v>
      </c>
      <c r="C78" s="26" t="s">
        <v>239</v>
      </c>
      <c r="D78" s="5" t="s">
        <v>118</v>
      </c>
      <c r="E78" s="92">
        <v>16.79</v>
      </c>
      <c r="F78" s="28">
        <v>6250</v>
      </c>
      <c r="G78" s="29">
        <v>8975</v>
      </c>
      <c r="H78" s="30">
        <v>9039</v>
      </c>
      <c r="I78" s="31">
        <v>9944</v>
      </c>
      <c r="J78" s="32">
        <v>10937</v>
      </c>
      <c r="K78" s="32">
        <v>12030</v>
      </c>
      <c r="L78" s="33">
        <f t="shared" si="3"/>
        <v>13689.5922526866</v>
      </c>
      <c r="M78" s="32">
        <v>13796</v>
      </c>
      <c r="O78" s="83">
        <v>126650</v>
      </c>
      <c r="P78" s="77">
        <f t="shared" si="4"/>
        <v>12.665</v>
      </c>
      <c r="Q78" s="27">
        <v>16039</v>
      </c>
      <c r="R78" s="9">
        <f t="shared" si="5"/>
        <v>1.6039</v>
      </c>
    </row>
    <row r="79" spans="1:18" ht="13.5">
      <c r="A79" s="6">
        <v>9</v>
      </c>
      <c r="B79" s="6" t="s">
        <v>1065</v>
      </c>
      <c r="C79" s="26" t="s">
        <v>1066</v>
      </c>
      <c r="D79" s="5" t="s">
        <v>119</v>
      </c>
      <c r="E79" s="92">
        <v>15.63</v>
      </c>
      <c r="F79" s="28">
        <v>5819</v>
      </c>
      <c r="G79" s="29">
        <v>8356</v>
      </c>
      <c r="H79" s="30">
        <v>8416</v>
      </c>
      <c r="I79" s="31">
        <v>9258</v>
      </c>
      <c r="J79" s="32">
        <v>10182</v>
      </c>
      <c r="K79" s="32">
        <v>11200</v>
      </c>
      <c r="L79" s="33">
        <f t="shared" si="3"/>
        <v>12745.090044064</v>
      </c>
      <c r="M79" s="32">
        <v>12845</v>
      </c>
      <c r="O79" s="83">
        <v>117900</v>
      </c>
      <c r="P79" s="77">
        <f t="shared" si="4"/>
        <v>11.79</v>
      </c>
      <c r="Q79" s="27">
        <v>14933</v>
      </c>
      <c r="R79" s="9">
        <f t="shared" si="5"/>
        <v>1.4933</v>
      </c>
    </row>
    <row r="80" spans="1:18" ht="13.5">
      <c r="A80" s="6">
        <v>10</v>
      </c>
      <c r="B80" s="6" t="s">
        <v>1067</v>
      </c>
      <c r="C80" s="26" t="s">
        <v>1068</v>
      </c>
      <c r="D80" s="5" t="s">
        <v>795</v>
      </c>
      <c r="E80" s="92">
        <v>4.7</v>
      </c>
      <c r="F80" s="28">
        <v>1751</v>
      </c>
      <c r="G80" s="29">
        <v>2515</v>
      </c>
      <c r="H80" s="30">
        <v>2532</v>
      </c>
      <c r="I80" s="31">
        <v>2786</v>
      </c>
      <c r="J80" s="32">
        <v>3064</v>
      </c>
      <c r="K80" s="32">
        <v>3370</v>
      </c>
      <c r="L80" s="33">
        <f t="shared" si="3"/>
        <v>3834.9065579014004</v>
      </c>
      <c r="M80" s="32">
        <v>3865</v>
      </c>
      <c r="O80" s="83">
        <v>35500</v>
      </c>
      <c r="P80" s="77">
        <f t="shared" si="4"/>
        <v>3.55</v>
      </c>
      <c r="Q80" s="27">
        <v>4494</v>
      </c>
      <c r="R80" s="9">
        <f t="shared" si="5"/>
        <v>0.4494</v>
      </c>
    </row>
    <row r="81" spans="1:18" ht="13.5">
      <c r="A81" s="6">
        <v>11</v>
      </c>
      <c r="B81" s="6" t="s">
        <v>1069</v>
      </c>
      <c r="C81" s="26" t="s">
        <v>1070</v>
      </c>
      <c r="D81" s="5" t="s">
        <v>804</v>
      </c>
      <c r="E81" s="92">
        <v>6.22</v>
      </c>
      <c r="F81" s="28">
        <v>2317</v>
      </c>
      <c r="G81" s="29">
        <v>3327</v>
      </c>
      <c r="H81" s="30">
        <f>G81*1.00728597449</f>
        <v>3351.24043712823</v>
      </c>
      <c r="I81" s="31">
        <f>H81*1.09980371432</f>
        <v>3685.7066803330076</v>
      </c>
      <c r="J81" s="32">
        <v>4054</v>
      </c>
      <c r="K81" s="32">
        <v>4459</v>
      </c>
      <c r="L81" s="33">
        <f t="shared" si="3"/>
        <v>5074.13897379298</v>
      </c>
      <c r="M81" s="32">
        <v>5114</v>
      </c>
      <c r="O81" s="83">
        <v>46950</v>
      </c>
      <c r="P81" s="77">
        <f t="shared" si="4"/>
        <v>4.695</v>
      </c>
      <c r="Q81" s="27">
        <v>5946</v>
      </c>
      <c r="R81" s="9">
        <f t="shared" si="5"/>
        <v>0.5946</v>
      </c>
    </row>
    <row r="82" spans="1:18" ht="13.5">
      <c r="A82" s="6">
        <v>12</v>
      </c>
      <c r="B82" s="6" t="s">
        <v>1071</v>
      </c>
      <c r="C82" s="26" t="s">
        <v>1072</v>
      </c>
      <c r="D82" s="5" t="s">
        <v>803</v>
      </c>
      <c r="E82" s="92">
        <v>23.65</v>
      </c>
      <c r="F82" s="28">
        <v>8803</v>
      </c>
      <c r="G82" s="29">
        <v>12645</v>
      </c>
      <c r="H82" s="30">
        <v>12734</v>
      </c>
      <c r="I82" s="31">
        <v>14001</v>
      </c>
      <c r="J82" s="32">
        <v>15398</v>
      </c>
      <c r="K82" s="32">
        <v>16943</v>
      </c>
      <c r="L82" s="33">
        <f t="shared" si="3"/>
        <v>19280.362555051463</v>
      </c>
      <c r="M82" s="32">
        <v>19431</v>
      </c>
      <c r="O82" s="83">
        <v>178350</v>
      </c>
      <c r="P82" s="77">
        <f t="shared" si="4"/>
        <v>17.835</v>
      </c>
      <c r="Q82" s="27">
        <v>22591</v>
      </c>
      <c r="R82" s="9">
        <f t="shared" si="5"/>
        <v>2.2591</v>
      </c>
    </row>
    <row r="83" spans="1:18" ht="25.5">
      <c r="A83" s="5">
        <v>13</v>
      </c>
      <c r="B83" s="5" t="s">
        <v>1073</v>
      </c>
      <c r="C83" s="26" t="s">
        <v>1074</v>
      </c>
      <c r="D83" s="5" t="s">
        <v>803</v>
      </c>
      <c r="E83" s="92">
        <v>25.52</v>
      </c>
      <c r="F83" s="28">
        <v>9498</v>
      </c>
      <c r="G83" s="29">
        <v>13644</v>
      </c>
      <c r="H83" s="30">
        <v>13739</v>
      </c>
      <c r="I83" s="31">
        <v>15106</v>
      </c>
      <c r="J83" s="32">
        <v>16614</v>
      </c>
      <c r="K83" s="32">
        <v>18281</v>
      </c>
      <c r="L83" s="33">
        <f t="shared" si="3"/>
        <v>20802.94563352982</v>
      </c>
      <c r="M83" s="32">
        <v>20965</v>
      </c>
      <c r="O83" s="83">
        <v>192450</v>
      </c>
      <c r="P83" s="77">
        <f t="shared" si="4"/>
        <v>19.245</v>
      </c>
      <c r="Q83" s="27">
        <v>24374</v>
      </c>
      <c r="R83" s="9">
        <f t="shared" si="5"/>
        <v>2.4374</v>
      </c>
    </row>
    <row r="84" spans="1:18" ht="13.5">
      <c r="A84" s="6">
        <v>14</v>
      </c>
      <c r="B84" s="6" t="s">
        <v>1075</v>
      </c>
      <c r="C84" s="26" t="s">
        <v>1076</v>
      </c>
      <c r="D84" s="5" t="s">
        <v>795</v>
      </c>
      <c r="E84" s="92">
        <v>1.23</v>
      </c>
      <c r="F84" s="28">
        <v>458</v>
      </c>
      <c r="G84" s="29">
        <v>658</v>
      </c>
      <c r="H84" s="30">
        <v>662</v>
      </c>
      <c r="I84" s="31">
        <f>H84*1.09980371432</f>
        <v>728.07005887984</v>
      </c>
      <c r="J84" s="32">
        <v>801</v>
      </c>
      <c r="K84" s="32">
        <v>881</v>
      </c>
      <c r="L84" s="33">
        <f t="shared" si="3"/>
        <v>1002.53788650182</v>
      </c>
      <c r="M84" s="32">
        <v>1011</v>
      </c>
      <c r="O84" s="83">
        <v>9300</v>
      </c>
      <c r="P84" s="77">
        <f t="shared" si="4"/>
        <v>0.93</v>
      </c>
      <c r="Q84" s="27">
        <v>1175</v>
      </c>
      <c r="R84" s="9">
        <f t="shared" si="5"/>
        <v>0.1175</v>
      </c>
    </row>
    <row r="85" spans="1:18" ht="13.5">
      <c r="A85" s="6">
        <v>15</v>
      </c>
      <c r="B85" s="6" t="s">
        <v>1077</v>
      </c>
      <c r="C85" s="26" t="s">
        <v>1078</v>
      </c>
      <c r="D85" s="5" t="s">
        <v>795</v>
      </c>
      <c r="E85" s="92">
        <v>1.07</v>
      </c>
      <c r="F85" s="28">
        <v>398</v>
      </c>
      <c r="G85" s="29">
        <v>572</v>
      </c>
      <c r="H85" s="30">
        <f>G85*1.00728597449</f>
        <v>576.16757740828</v>
      </c>
      <c r="I85" s="31">
        <v>633</v>
      </c>
      <c r="J85" s="32">
        <v>696</v>
      </c>
      <c r="K85" s="32">
        <v>766</v>
      </c>
      <c r="L85" s="33">
        <f t="shared" si="3"/>
        <v>871.67312265652</v>
      </c>
      <c r="M85" s="32">
        <v>879</v>
      </c>
      <c r="O85" s="83">
        <v>8050</v>
      </c>
      <c r="P85" s="77">
        <f t="shared" si="4"/>
        <v>0.805</v>
      </c>
      <c r="Q85" s="27">
        <v>1022</v>
      </c>
      <c r="R85" s="9">
        <f t="shared" si="5"/>
        <v>0.1022</v>
      </c>
    </row>
    <row r="86" spans="1:18" ht="13.5">
      <c r="A86" s="6">
        <v>16</v>
      </c>
      <c r="B86" s="6" t="s">
        <v>1079</v>
      </c>
      <c r="C86" s="26" t="s">
        <v>1080</v>
      </c>
      <c r="D86" s="5" t="s">
        <v>459</v>
      </c>
      <c r="E86" s="92">
        <v>12.3</v>
      </c>
      <c r="F86" s="28">
        <v>4577</v>
      </c>
      <c r="G86" s="29">
        <v>6577</v>
      </c>
      <c r="H86" s="30">
        <v>6623</v>
      </c>
      <c r="I86" s="31">
        <f>H86*1.09980371432</f>
        <v>7283.999999941359</v>
      </c>
      <c r="J86" s="32">
        <v>8011</v>
      </c>
      <c r="K86" s="32">
        <v>8811</v>
      </c>
      <c r="L86" s="33">
        <f t="shared" si="3"/>
        <v>10026.51681948642</v>
      </c>
      <c r="M86" s="32">
        <v>10106</v>
      </c>
      <c r="O86" s="83">
        <v>92750</v>
      </c>
      <c r="P86" s="77">
        <f t="shared" si="4"/>
        <v>9.275</v>
      </c>
      <c r="Q86" s="27">
        <v>11749</v>
      </c>
      <c r="R86" s="9">
        <f t="shared" si="5"/>
        <v>1.1749</v>
      </c>
    </row>
    <row r="87" spans="1:18" ht="13.5">
      <c r="A87" s="6">
        <v>17</v>
      </c>
      <c r="B87" s="6" t="s">
        <v>1081</v>
      </c>
      <c r="C87" s="26" t="s">
        <v>1082</v>
      </c>
      <c r="D87" s="5" t="s">
        <v>245</v>
      </c>
      <c r="E87" s="92">
        <v>1.87</v>
      </c>
      <c r="F87" s="28">
        <v>695</v>
      </c>
      <c r="G87" s="29">
        <v>998</v>
      </c>
      <c r="H87" s="30">
        <f>G87*1.00728597449</f>
        <v>1005.27140254102</v>
      </c>
      <c r="I87" s="31">
        <v>1105</v>
      </c>
      <c r="J87" s="32">
        <v>1215</v>
      </c>
      <c r="K87" s="32">
        <v>1338</v>
      </c>
      <c r="L87" s="33">
        <f t="shared" si="3"/>
        <v>1522.5830784783602</v>
      </c>
      <c r="M87" s="32">
        <v>1534</v>
      </c>
      <c r="O87" s="83">
        <v>14100</v>
      </c>
      <c r="P87" s="77">
        <f t="shared" si="4"/>
        <v>1.41</v>
      </c>
      <c r="Q87" s="27">
        <v>1783</v>
      </c>
      <c r="R87" s="9">
        <f t="shared" si="5"/>
        <v>0.1783</v>
      </c>
    </row>
    <row r="88" spans="1:18" ht="13.5">
      <c r="A88" s="6">
        <v>18</v>
      </c>
      <c r="B88" s="6" t="s">
        <v>1083</v>
      </c>
      <c r="C88" s="26" t="s">
        <v>1084</v>
      </c>
      <c r="D88" s="5" t="s">
        <v>120</v>
      </c>
      <c r="E88" s="92">
        <v>6.16</v>
      </c>
      <c r="F88" s="28">
        <v>2293</v>
      </c>
      <c r="G88" s="29">
        <v>3294</v>
      </c>
      <c r="H88" s="30">
        <v>3317</v>
      </c>
      <c r="I88" s="31">
        <f>H88*1.09980371432</f>
        <v>3648.04892039944</v>
      </c>
      <c r="J88" s="32">
        <v>4012</v>
      </c>
      <c r="K88" s="32">
        <v>4414</v>
      </c>
      <c r="L88" s="33">
        <f t="shared" si="3"/>
        <v>5022.93102272308</v>
      </c>
      <c r="M88" s="32">
        <v>5062</v>
      </c>
      <c r="O88" s="83">
        <v>46450</v>
      </c>
      <c r="P88" s="77">
        <f t="shared" si="4"/>
        <v>4.645</v>
      </c>
      <c r="Q88" s="27">
        <v>5886</v>
      </c>
      <c r="R88" s="9">
        <f t="shared" si="5"/>
        <v>0.5886</v>
      </c>
    </row>
    <row r="89" spans="1:18" ht="13.5">
      <c r="A89" s="6">
        <v>19</v>
      </c>
      <c r="B89" s="6" t="s">
        <v>1085</v>
      </c>
      <c r="C89" s="26" t="s">
        <v>1086</v>
      </c>
      <c r="D89" s="5" t="s">
        <v>118</v>
      </c>
      <c r="E89" s="92">
        <v>2.49</v>
      </c>
      <c r="F89" s="28">
        <v>927</v>
      </c>
      <c r="G89" s="29">
        <v>1331</v>
      </c>
      <c r="H89" s="30">
        <v>1340</v>
      </c>
      <c r="I89" s="31">
        <f>H89*1.09980371432</f>
        <v>1473.7369771888</v>
      </c>
      <c r="J89" s="32">
        <v>1621</v>
      </c>
      <c r="K89" s="32">
        <v>1784</v>
      </c>
      <c r="L89" s="33">
        <f t="shared" si="3"/>
        <v>2030.11077130448</v>
      </c>
      <c r="M89" s="32">
        <v>2045</v>
      </c>
      <c r="O89" s="83">
        <v>18800</v>
      </c>
      <c r="P89" s="77">
        <f t="shared" si="4"/>
        <v>1.88</v>
      </c>
      <c r="Q89" s="27">
        <v>2378</v>
      </c>
      <c r="R89" s="9">
        <f t="shared" si="5"/>
        <v>0.2378</v>
      </c>
    </row>
    <row r="90" spans="1:18" ht="13.5">
      <c r="A90" s="6">
        <v>20</v>
      </c>
      <c r="B90" s="6" t="s">
        <v>1087</v>
      </c>
      <c r="C90" s="26" t="s">
        <v>1806</v>
      </c>
      <c r="D90" s="5" t="s">
        <v>244</v>
      </c>
      <c r="E90" s="92">
        <v>20.04</v>
      </c>
      <c r="F90" s="28">
        <v>7459</v>
      </c>
      <c r="G90" s="29">
        <v>10715</v>
      </c>
      <c r="H90" s="30">
        <v>10790</v>
      </c>
      <c r="I90" s="31">
        <v>11864</v>
      </c>
      <c r="J90" s="32">
        <v>13048</v>
      </c>
      <c r="K90" s="32">
        <v>14357</v>
      </c>
      <c r="L90" s="33">
        <f t="shared" si="3"/>
        <v>16337.61230023454</v>
      </c>
      <c r="M90" s="32">
        <v>16465</v>
      </c>
      <c r="O90" s="83">
        <v>151150</v>
      </c>
      <c r="P90" s="77">
        <f t="shared" si="4"/>
        <v>15.115</v>
      </c>
      <c r="Q90" s="27">
        <v>19143</v>
      </c>
      <c r="R90" s="9">
        <f t="shared" si="5"/>
        <v>1.9143</v>
      </c>
    </row>
    <row r="91" spans="1:18" ht="13.5">
      <c r="A91" s="6">
        <v>21</v>
      </c>
      <c r="B91" s="6" t="s">
        <v>1807</v>
      </c>
      <c r="C91" s="26" t="s">
        <v>1808</v>
      </c>
      <c r="D91" s="5" t="s">
        <v>244</v>
      </c>
      <c r="E91" s="92">
        <v>23.15</v>
      </c>
      <c r="F91" s="28">
        <v>8618</v>
      </c>
      <c r="G91" s="29">
        <v>12379</v>
      </c>
      <c r="H91" s="30">
        <v>12466</v>
      </c>
      <c r="I91" s="31">
        <v>13706</v>
      </c>
      <c r="J91" s="32">
        <v>15074</v>
      </c>
      <c r="K91" s="32">
        <v>16587</v>
      </c>
      <c r="L91" s="33">
        <f t="shared" si="3"/>
        <v>18875.25076436514</v>
      </c>
      <c r="M91" s="32">
        <v>19022</v>
      </c>
      <c r="O91" s="83">
        <v>174600</v>
      </c>
      <c r="P91" s="77">
        <f t="shared" si="4"/>
        <v>17.46</v>
      </c>
      <c r="Q91" s="27">
        <v>22115</v>
      </c>
      <c r="R91" s="9">
        <f t="shared" si="5"/>
        <v>2.2115</v>
      </c>
    </row>
    <row r="92" spans="1:18" ht="25.5">
      <c r="A92" s="6">
        <v>22</v>
      </c>
      <c r="B92" s="6" t="s">
        <v>1809</v>
      </c>
      <c r="C92" s="26" t="s">
        <v>358</v>
      </c>
      <c r="D92" s="5" t="s">
        <v>243</v>
      </c>
      <c r="E92" s="92">
        <v>0.87</v>
      </c>
      <c r="F92" s="28">
        <v>324</v>
      </c>
      <c r="G92" s="29">
        <v>466</v>
      </c>
      <c r="H92" s="30">
        <f>G92*1.00728597449</f>
        <v>469.39526411234</v>
      </c>
      <c r="I92" s="31">
        <f>H92*1.09980371432</f>
        <v>516.2426549549689</v>
      </c>
      <c r="J92" s="32">
        <v>568</v>
      </c>
      <c r="K92" s="32">
        <v>624</v>
      </c>
      <c r="L92" s="33">
        <f t="shared" si="3"/>
        <v>710.08358816928</v>
      </c>
      <c r="M92" s="32">
        <v>716</v>
      </c>
      <c r="O92" s="83">
        <v>6550</v>
      </c>
      <c r="P92" s="77">
        <f t="shared" si="4"/>
        <v>0.655</v>
      </c>
      <c r="Q92" s="27">
        <v>832</v>
      </c>
      <c r="R92" s="9">
        <f t="shared" si="5"/>
        <v>0.0832</v>
      </c>
    </row>
    <row r="93" spans="1:18" ht="13.5">
      <c r="A93" s="6">
        <v>23</v>
      </c>
      <c r="B93" s="6" t="s">
        <v>359</v>
      </c>
      <c r="C93" s="26" t="s">
        <v>360</v>
      </c>
      <c r="D93" s="5" t="s">
        <v>245</v>
      </c>
      <c r="E93" s="92">
        <v>2.49</v>
      </c>
      <c r="F93" s="28">
        <v>927</v>
      </c>
      <c r="G93" s="29">
        <v>1331</v>
      </c>
      <c r="H93" s="30">
        <v>1340</v>
      </c>
      <c r="I93" s="31">
        <f>H93*1.09980371432</f>
        <v>1473.7369771888</v>
      </c>
      <c r="J93" s="32">
        <v>1621</v>
      </c>
      <c r="K93" s="32">
        <v>1784</v>
      </c>
      <c r="L93" s="33">
        <f t="shared" si="3"/>
        <v>2030.11077130448</v>
      </c>
      <c r="M93" s="32">
        <v>2045</v>
      </c>
      <c r="O93" s="83">
        <v>18800</v>
      </c>
      <c r="P93" s="77">
        <f t="shared" si="4"/>
        <v>1.88</v>
      </c>
      <c r="Q93" s="27">
        <v>2378</v>
      </c>
      <c r="R93" s="9">
        <f t="shared" si="5"/>
        <v>0.2378</v>
      </c>
    </row>
    <row r="94" spans="1:18" ht="13.5">
      <c r="A94" s="6">
        <v>24</v>
      </c>
      <c r="B94" s="6" t="s">
        <v>361</v>
      </c>
      <c r="C94" s="26" t="s">
        <v>362</v>
      </c>
      <c r="D94" s="5" t="s">
        <v>245</v>
      </c>
      <c r="E94" s="92">
        <v>0.11</v>
      </c>
      <c r="F94" s="28">
        <v>42</v>
      </c>
      <c r="G94" s="29">
        <v>60</v>
      </c>
      <c r="H94" s="30">
        <f>G94*1.00728597449</f>
        <v>60.4371584694</v>
      </c>
      <c r="I94" s="31">
        <f>H94*1.09980371432</f>
        <v>66.46901136759256</v>
      </c>
      <c r="J94" s="32">
        <v>73</v>
      </c>
      <c r="K94" s="32">
        <v>80</v>
      </c>
      <c r="L94" s="33">
        <f t="shared" si="3"/>
        <v>91.0363574576</v>
      </c>
      <c r="M94" s="32">
        <v>92</v>
      </c>
      <c r="O94" s="83">
        <v>850</v>
      </c>
      <c r="P94" s="77">
        <f t="shared" si="4"/>
        <v>0.085</v>
      </c>
      <c r="Q94" s="27">
        <v>107</v>
      </c>
      <c r="R94" s="9">
        <f t="shared" si="5"/>
        <v>0.0107</v>
      </c>
    </row>
    <row r="95" spans="1:18" ht="13.5">
      <c r="A95" s="6">
        <v>25</v>
      </c>
      <c r="B95" s="6" t="s">
        <v>363</v>
      </c>
      <c r="C95" s="26" t="s">
        <v>364</v>
      </c>
      <c r="D95" s="5" t="s">
        <v>804</v>
      </c>
      <c r="E95" s="92">
        <v>0.68</v>
      </c>
      <c r="F95" s="28">
        <v>255</v>
      </c>
      <c r="G95" s="29">
        <v>366</v>
      </c>
      <c r="H95" s="30">
        <f>G95*1.00728597449</f>
        <v>368.66666666334</v>
      </c>
      <c r="I95" s="31">
        <f>H95*1.09980371432</f>
        <v>405.46096934231457</v>
      </c>
      <c r="J95" s="32">
        <v>446</v>
      </c>
      <c r="K95" s="32">
        <v>490</v>
      </c>
      <c r="L95" s="33">
        <f t="shared" si="3"/>
        <v>557.5976894278001</v>
      </c>
      <c r="M95" s="32">
        <v>562</v>
      </c>
      <c r="O95" s="83">
        <v>5150</v>
      </c>
      <c r="P95" s="77">
        <f t="shared" si="4"/>
        <v>0.515</v>
      </c>
      <c r="Q95" s="27">
        <v>654</v>
      </c>
      <c r="R95" s="9">
        <f t="shared" si="5"/>
        <v>0.0654</v>
      </c>
    </row>
    <row r="96" spans="1:18" ht="13.5">
      <c r="A96" s="6">
        <v>26</v>
      </c>
      <c r="B96" s="6" t="s">
        <v>365</v>
      </c>
      <c r="C96" s="26" t="s">
        <v>366</v>
      </c>
      <c r="D96" s="5" t="s">
        <v>804</v>
      </c>
      <c r="E96" s="92">
        <v>2.53</v>
      </c>
      <c r="F96" s="28">
        <v>943</v>
      </c>
      <c r="G96" s="29">
        <v>1534</v>
      </c>
      <c r="H96" s="30">
        <v>1364</v>
      </c>
      <c r="I96" s="31">
        <f>H96*1.09980371432</f>
        <v>1500.13226633248</v>
      </c>
      <c r="J96" s="32">
        <v>1650</v>
      </c>
      <c r="K96" s="32">
        <v>1815</v>
      </c>
      <c r="L96" s="33">
        <f t="shared" si="3"/>
        <v>2065.3873598193</v>
      </c>
      <c r="M96" s="32">
        <v>2081</v>
      </c>
      <c r="O96" s="83">
        <v>19100</v>
      </c>
      <c r="P96" s="77">
        <f t="shared" si="4"/>
        <v>1.91</v>
      </c>
      <c r="Q96" s="27">
        <v>2420</v>
      </c>
      <c r="R96" s="9">
        <f t="shared" si="5"/>
        <v>0.242</v>
      </c>
    </row>
    <row r="97" spans="1:18" ht="13.5">
      <c r="A97" s="6">
        <v>27</v>
      </c>
      <c r="B97" s="6" t="s">
        <v>367</v>
      </c>
      <c r="C97" s="26" t="s">
        <v>368</v>
      </c>
      <c r="D97" s="5" t="s">
        <v>459</v>
      </c>
      <c r="E97" s="92">
        <v>7.02</v>
      </c>
      <c r="F97" s="28">
        <v>2613</v>
      </c>
      <c r="G97" s="29">
        <v>3753</v>
      </c>
      <c r="H97" s="30">
        <v>3779</v>
      </c>
      <c r="I97" s="31">
        <v>4158</v>
      </c>
      <c r="J97" s="32">
        <v>4573</v>
      </c>
      <c r="K97" s="32">
        <v>5030</v>
      </c>
      <c r="L97" s="33">
        <f t="shared" si="3"/>
        <v>5723.910975146599</v>
      </c>
      <c r="M97" s="32">
        <v>5768</v>
      </c>
      <c r="O97" s="83">
        <v>52950</v>
      </c>
      <c r="P97" s="77">
        <f t="shared" si="4"/>
        <v>5.295</v>
      </c>
      <c r="Q97" s="27">
        <v>6706</v>
      </c>
      <c r="R97" s="9">
        <f t="shared" si="5"/>
        <v>0.6706</v>
      </c>
    </row>
    <row r="98" spans="1:18" ht="13.5">
      <c r="A98" s="6">
        <v>28</v>
      </c>
      <c r="B98" s="6" t="s">
        <v>369</v>
      </c>
      <c r="C98" s="26" t="s">
        <v>370</v>
      </c>
      <c r="D98" s="5" t="s">
        <v>459</v>
      </c>
      <c r="E98" s="92">
        <v>5.14</v>
      </c>
      <c r="F98" s="28">
        <v>1913</v>
      </c>
      <c r="G98" s="29">
        <v>2747</v>
      </c>
      <c r="H98" s="30">
        <v>2766</v>
      </c>
      <c r="I98" s="31">
        <v>3043</v>
      </c>
      <c r="J98" s="32">
        <v>3347</v>
      </c>
      <c r="K98" s="32">
        <v>3681</v>
      </c>
      <c r="L98" s="33">
        <f t="shared" si="3"/>
        <v>4188.81039751782</v>
      </c>
      <c r="M98" s="32">
        <v>4222</v>
      </c>
      <c r="O98" s="83">
        <v>38750</v>
      </c>
      <c r="P98" s="77">
        <f t="shared" si="4"/>
        <v>3.875</v>
      </c>
      <c r="Q98" s="27">
        <v>4909</v>
      </c>
      <c r="R98" s="9">
        <f t="shared" si="5"/>
        <v>0.4909</v>
      </c>
    </row>
    <row r="99" spans="1:18" ht="25.5">
      <c r="A99" s="6">
        <v>29</v>
      </c>
      <c r="B99" s="6" t="s">
        <v>371</v>
      </c>
      <c r="C99" s="26" t="s">
        <v>1096</v>
      </c>
      <c r="D99" s="5" t="s">
        <v>459</v>
      </c>
      <c r="E99" s="92">
        <v>30.91</v>
      </c>
      <c r="F99" s="28">
        <v>11503</v>
      </c>
      <c r="G99" s="29">
        <v>16519</v>
      </c>
      <c r="H99" s="30">
        <v>16637</v>
      </c>
      <c r="I99" s="31">
        <v>18302</v>
      </c>
      <c r="J99" s="32">
        <v>20129</v>
      </c>
      <c r="K99" s="32">
        <v>22141</v>
      </c>
      <c r="L99" s="33">
        <f t="shared" si="3"/>
        <v>25195.44988085902</v>
      </c>
      <c r="M99" s="32">
        <v>25392</v>
      </c>
      <c r="O99" s="83">
        <v>233100</v>
      </c>
      <c r="P99" s="77">
        <f t="shared" si="4"/>
        <v>23.31</v>
      </c>
      <c r="Q99" s="27">
        <v>29521</v>
      </c>
      <c r="R99" s="9">
        <f t="shared" si="5"/>
        <v>2.9521</v>
      </c>
    </row>
    <row r="100" spans="1:18" ht="25.5">
      <c r="A100" s="6">
        <v>30</v>
      </c>
      <c r="B100" s="6" t="s">
        <v>1097</v>
      </c>
      <c r="C100" s="26" t="s">
        <v>1516</v>
      </c>
      <c r="D100" s="5" t="s">
        <v>459</v>
      </c>
      <c r="E100" s="92">
        <v>22.58</v>
      </c>
      <c r="F100" s="28">
        <v>8405</v>
      </c>
      <c r="G100" s="29">
        <v>12070</v>
      </c>
      <c r="H100" s="30">
        <v>12156</v>
      </c>
      <c r="I100" s="31">
        <v>13373</v>
      </c>
      <c r="J100" s="32">
        <v>14708</v>
      </c>
      <c r="K100" s="32">
        <v>16178</v>
      </c>
      <c r="L100" s="33">
        <f t="shared" si="3"/>
        <v>18409.827386863162</v>
      </c>
      <c r="M100" s="32">
        <v>18553</v>
      </c>
      <c r="O100" s="83">
        <v>170300</v>
      </c>
      <c r="P100" s="77">
        <f t="shared" si="4"/>
        <v>17.03</v>
      </c>
      <c r="Q100" s="27">
        <v>21570</v>
      </c>
      <c r="R100" s="9">
        <f t="shared" si="5"/>
        <v>2.157</v>
      </c>
    </row>
    <row r="101" spans="1:18" ht="25.5">
      <c r="A101" s="6">
        <v>31</v>
      </c>
      <c r="B101" s="6" t="s">
        <v>1098</v>
      </c>
      <c r="C101" s="26" t="s">
        <v>1099</v>
      </c>
      <c r="D101" s="5" t="s">
        <v>459</v>
      </c>
      <c r="E101" s="92">
        <v>11.29</v>
      </c>
      <c r="F101" s="28">
        <v>4202</v>
      </c>
      <c r="G101" s="29">
        <v>6035</v>
      </c>
      <c r="H101" s="30">
        <v>6078</v>
      </c>
      <c r="I101" s="31">
        <v>6686</v>
      </c>
      <c r="J101" s="32">
        <v>7353</v>
      </c>
      <c r="K101" s="32">
        <v>8089</v>
      </c>
      <c r="L101" s="33">
        <f t="shared" si="3"/>
        <v>9204.913693431581</v>
      </c>
      <c r="M101" s="32">
        <v>9277</v>
      </c>
      <c r="O101" s="83">
        <v>85150</v>
      </c>
      <c r="P101" s="77">
        <f t="shared" si="4"/>
        <v>8.515</v>
      </c>
      <c r="Q101" s="27">
        <v>10785</v>
      </c>
      <c r="R101" s="9">
        <f t="shared" si="5"/>
        <v>1.0785</v>
      </c>
    </row>
    <row r="102" spans="1:18" ht="25.5">
      <c r="A102" s="6">
        <v>32</v>
      </c>
      <c r="B102" s="6" t="s">
        <v>1936</v>
      </c>
      <c r="C102" s="26" t="s">
        <v>1516</v>
      </c>
      <c r="D102" s="5" t="s">
        <v>459</v>
      </c>
      <c r="E102" s="92">
        <v>7.38</v>
      </c>
      <c r="F102" s="28">
        <v>2748</v>
      </c>
      <c r="G102" s="29">
        <v>3946</v>
      </c>
      <c r="H102" s="30">
        <v>3974</v>
      </c>
      <c r="I102" s="31">
        <v>4372</v>
      </c>
      <c r="J102" s="32">
        <v>4808</v>
      </c>
      <c r="K102" s="32">
        <v>5289</v>
      </c>
      <c r="L102" s="33">
        <f t="shared" si="3"/>
        <v>6018.64118241558</v>
      </c>
      <c r="M102" s="32">
        <v>6066</v>
      </c>
      <c r="O102" s="83">
        <v>55700</v>
      </c>
      <c r="P102" s="77">
        <f t="shared" si="4"/>
        <v>5.57</v>
      </c>
      <c r="Q102" s="27">
        <v>7052</v>
      </c>
      <c r="R102" s="9">
        <f t="shared" si="5"/>
        <v>0.7052</v>
      </c>
    </row>
    <row r="103" spans="1:18" ht="25.5">
      <c r="A103" s="6">
        <v>33</v>
      </c>
      <c r="B103" s="6" t="s">
        <v>1937</v>
      </c>
      <c r="C103" s="26" t="s">
        <v>1938</v>
      </c>
      <c r="D103" s="5" t="s">
        <v>459</v>
      </c>
      <c r="E103" s="92">
        <v>11.29</v>
      </c>
      <c r="F103" s="28">
        <v>4202</v>
      </c>
      <c r="G103" s="29">
        <v>6035</v>
      </c>
      <c r="H103" s="30">
        <v>6078</v>
      </c>
      <c r="I103" s="31">
        <v>6686</v>
      </c>
      <c r="J103" s="32">
        <v>7353</v>
      </c>
      <c r="K103" s="32">
        <v>8089</v>
      </c>
      <c r="L103" s="33">
        <f t="shared" si="3"/>
        <v>9204.913693431581</v>
      </c>
      <c r="M103" s="32">
        <v>9277</v>
      </c>
      <c r="O103" s="83">
        <v>85150</v>
      </c>
      <c r="P103" s="77">
        <f t="shared" si="4"/>
        <v>8.515</v>
      </c>
      <c r="Q103" s="27">
        <v>10785</v>
      </c>
      <c r="R103" s="9">
        <f t="shared" si="5"/>
        <v>1.0785</v>
      </c>
    </row>
    <row r="104" spans="1:18" ht="25.5">
      <c r="A104" s="6">
        <v>34</v>
      </c>
      <c r="B104" s="6" t="s">
        <v>1939</v>
      </c>
      <c r="C104" s="26" t="s">
        <v>1517</v>
      </c>
      <c r="D104" s="5" t="s">
        <v>459</v>
      </c>
      <c r="E104" s="92">
        <v>7.38</v>
      </c>
      <c r="F104" s="28">
        <v>2748</v>
      </c>
      <c r="G104" s="29">
        <v>3946</v>
      </c>
      <c r="H104" s="30">
        <v>3974</v>
      </c>
      <c r="I104" s="31">
        <v>4372</v>
      </c>
      <c r="J104" s="32">
        <v>4808</v>
      </c>
      <c r="K104" s="32">
        <v>5289</v>
      </c>
      <c r="L104" s="33">
        <f t="shared" si="3"/>
        <v>6018.64118241558</v>
      </c>
      <c r="M104" s="32">
        <v>6066</v>
      </c>
      <c r="O104" s="83">
        <v>55700</v>
      </c>
      <c r="P104" s="77">
        <f t="shared" si="4"/>
        <v>5.57</v>
      </c>
      <c r="Q104" s="27">
        <v>7052</v>
      </c>
      <c r="R104" s="9">
        <f t="shared" si="5"/>
        <v>0.7052</v>
      </c>
    </row>
    <row r="105" spans="1:18" ht="13.5">
      <c r="A105" s="6">
        <v>35</v>
      </c>
      <c r="B105" s="6" t="s">
        <v>1940</v>
      </c>
      <c r="C105" s="26" t="s">
        <v>1941</v>
      </c>
      <c r="D105" s="5" t="s">
        <v>459</v>
      </c>
      <c r="E105" s="92">
        <v>11</v>
      </c>
      <c r="F105" s="28">
        <v>4095</v>
      </c>
      <c r="G105" s="29">
        <v>5880</v>
      </c>
      <c r="H105" s="30">
        <v>5922</v>
      </c>
      <c r="I105" s="31">
        <v>6515</v>
      </c>
      <c r="J105" s="32">
        <v>7165</v>
      </c>
      <c r="K105" s="32">
        <v>7882</v>
      </c>
      <c r="L105" s="33">
        <f t="shared" si="3"/>
        <v>8969.357118510039</v>
      </c>
      <c r="M105" s="32">
        <v>9039</v>
      </c>
      <c r="O105" s="83">
        <v>83000</v>
      </c>
      <c r="P105" s="77">
        <f t="shared" si="4"/>
        <v>8.3</v>
      </c>
      <c r="Q105" s="27">
        <v>10509</v>
      </c>
      <c r="R105" s="9">
        <f t="shared" si="5"/>
        <v>1.0509</v>
      </c>
    </row>
    <row r="106" spans="1:18" ht="13.5">
      <c r="A106" s="6">
        <v>36</v>
      </c>
      <c r="B106" s="6" t="s">
        <v>1942</v>
      </c>
      <c r="C106" s="26" t="s">
        <v>1518</v>
      </c>
      <c r="D106" s="5" t="s">
        <v>459</v>
      </c>
      <c r="E106" s="92">
        <v>3.98</v>
      </c>
      <c r="F106" s="28">
        <v>1482</v>
      </c>
      <c r="G106" s="29">
        <v>2128</v>
      </c>
      <c r="H106" s="30">
        <v>2143</v>
      </c>
      <c r="I106" s="31">
        <f>H106*1.09980371432</f>
        <v>2356.8793597877598</v>
      </c>
      <c r="J106" s="32">
        <v>2592</v>
      </c>
      <c r="K106" s="32">
        <v>2852</v>
      </c>
      <c r="L106" s="33">
        <f t="shared" si="3"/>
        <v>3245.44614336344</v>
      </c>
      <c r="M106" s="32">
        <v>3271</v>
      </c>
      <c r="O106" s="83">
        <v>30000</v>
      </c>
      <c r="P106" s="77">
        <f t="shared" si="4"/>
        <v>3</v>
      </c>
      <c r="Q106" s="27">
        <v>3802</v>
      </c>
      <c r="R106" s="9">
        <f t="shared" si="5"/>
        <v>0.3802</v>
      </c>
    </row>
    <row r="107" spans="1:18" ht="13.5">
      <c r="A107" s="6">
        <v>37</v>
      </c>
      <c r="B107" s="6" t="s">
        <v>1943</v>
      </c>
      <c r="C107" s="26" t="s">
        <v>1944</v>
      </c>
      <c r="D107" s="5" t="s">
        <v>459</v>
      </c>
      <c r="E107" s="92">
        <v>5.57</v>
      </c>
      <c r="F107" s="28">
        <v>2074</v>
      </c>
      <c r="G107" s="29">
        <v>2979</v>
      </c>
      <c r="H107" s="30">
        <v>3000</v>
      </c>
      <c r="I107" s="31">
        <v>3300</v>
      </c>
      <c r="J107" s="32">
        <v>3629</v>
      </c>
      <c r="K107" s="32">
        <v>3993</v>
      </c>
      <c r="L107" s="33">
        <f t="shared" si="3"/>
        <v>4543.85219160246</v>
      </c>
      <c r="M107" s="32">
        <v>4579</v>
      </c>
      <c r="O107" s="83">
        <v>42050</v>
      </c>
      <c r="P107" s="77">
        <f t="shared" si="4"/>
        <v>4.205</v>
      </c>
      <c r="Q107" s="27">
        <v>5323</v>
      </c>
      <c r="R107" s="9">
        <f t="shared" si="5"/>
        <v>0.5323</v>
      </c>
    </row>
    <row r="108" spans="1:18" ht="13.5">
      <c r="A108" s="6">
        <v>38</v>
      </c>
      <c r="B108" s="6" t="s">
        <v>1945</v>
      </c>
      <c r="C108" s="26" t="s">
        <v>1519</v>
      </c>
      <c r="D108" s="5" t="s">
        <v>459</v>
      </c>
      <c r="E108" s="92">
        <v>7.38</v>
      </c>
      <c r="F108" s="28">
        <v>2748</v>
      </c>
      <c r="G108" s="29">
        <v>3946</v>
      </c>
      <c r="H108" s="30">
        <v>3974</v>
      </c>
      <c r="I108" s="31">
        <v>4372</v>
      </c>
      <c r="J108" s="32">
        <v>4808</v>
      </c>
      <c r="K108" s="32">
        <v>5289</v>
      </c>
      <c r="L108" s="33">
        <f t="shared" si="3"/>
        <v>6018.64118241558</v>
      </c>
      <c r="M108" s="32">
        <v>6066</v>
      </c>
      <c r="O108" s="83">
        <v>55700</v>
      </c>
      <c r="P108" s="77">
        <f t="shared" si="4"/>
        <v>5.57</v>
      </c>
      <c r="Q108" s="27">
        <v>7052</v>
      </c>
      <c r="R108" s="9">
        <f t="shared" si="5"/>
        <v>0.7052</v>
      </c>
    </row>
    <row r="109" spans="1:18" ht="13.5">
      <c r="A109" s="6">
        <v>39</v>
      </c>
      <c r="B109" s="6" t="s">
        <v>1946</v>
      </c>
      <c r="C109" s="26" t="s">
        <v>1947</v>
      </c>
      <c r="D109" s="5" t="s">
        <v>459</v>
      </c>
      <c r="E109" s="92">
        <v>1.74</v>
      </c>
      <c r="F109" s="28">
        <v>649</v>
      </c>
      <c r="G109" s="29">
        <v>932</v>
      </c>
      <c r="H109" s="30">
        <v>938</v>
      </c>
      <c r="I109" s="31">
        <f>H109*1.09980371432</f>
        <v>1031.61588403216</v>
      </c>
      <c r="J109" s="32">
        <v>1135</v>
      </c>
      <c r="K109" s="32">
        <v>1248</v>
      </c>
      <c r="L109" s="33">
        <f t="shared" si="3"/>
        <v>1420.16717633856</v>
      </c>
      <c r="M109" s="32">
        <v>1432</v>
      </c>
      <c r="O109" s="83">
        <v>13150</v>
      </c>
      <c r="P109" s="77">
        <f t="shared" si="4"/>
        <v>1.315</v>
      </c>
      <c r="Q109" s="27">
        <v>1665</v>
      </c>
      <c r="R109" s="9">
        <f t="shared" si="5"/>
        <v>0.1665</v>
      </c>
    </row>
    <row r="110" spans="1:18" ht="13.5">
      <c r="A110" s="6">
        <v>40</v>
      </c>
      <c r="B110" s="6" t="s">
        <v>1948</v>
      </c>
      <c r="C110" s="26" t="s">
        <v>1949</v>
      </c>
      <c r="D110" s="5" t="s">
        <v>459</v>
      </c>
      <c r="E110" s="92">
        <v>2.53</v>
      </c>
      <c r="F110" s="28">
        <v>943</v>
      </c>
      <c r="G110" s="29">
        <v>1354</v>
      </c>
      <c r="H110" s="30">
        <f>G110*1.00728597449</f>
        <v>1363.86520945946</v>
      </c>
      <c r="I110" s="31">
        <f>H110*1.09980371432</f>
        <v>1499.9840231953388</v>
      </c>
      <c r="J110" s="32">
        <v>1650</v>
      </c>
      <c r="K110" s="32">
        <v>1815</v>
      </c>
      <c r="L110" s="33">
        <f t="shared" si="3"/>
        <v>2065.3873598193</v>
      </c>
      <c r="M110" s="32">
        <v>2081</v>
      </c>
      <c r="O110" s="83">
        <v>19100</v>
      </c>
      <c r="P110" s="77">
        <f t="shared" si="4"/>
        <v>1.91</v>
      </c>
      <c r="Q110" s="27">
        <v>2420</v>
      </c>
      <c r="R110" s="9">
        <f t="shared" si="5"/>
        <v>0.242</v>
      </c>
    </row>
    <row r="111" spans="1:18" ht="13.5">
      <c r="A111" s="6">
        <v>41</v>
      </c>
      <c r="B111" s="6" t="s">
        <v>1950</v>
      </c>
      <c r="C111" s="26" t="s">
        <v>1951</v>
      </c>
      <c r="D111" s="5" t="s">
        <v>459</v>
      </c>
      <c r="E111" s="92">
        <v>18.82</v>
      </c>
      <c r="F111" s="28">
        <v>7004</v>
      </c>
      <c r="G111" s="29">
        <v>10058</v>
      </c>
      <c r="H111" s="30">
        <v>10130</v>
      </c>
      <c r="I111" s="31">
        <v>11144</v>
      </c>
      <c r="J111" s="32">
        <v>12256</v>
      </c>
      <c r="K111" s="32">
        <v>13482</v>
      </c>
      <c r="L111" s="33">
        <f t="shared" si="3"/>
        <v>15341.902140542039</v>
      </c>
      <c r="M111" s="32">
        <v>15461</v>
      </c>
      <c r="O111" s="83">
        <v>141950</v>
      </c>
      <c r="P111" s="77">
        <f t="shared" si="4"/>
        <v>14.195</v>
      </c>
      <c r="Q111" s="27">
        <v>17975</v>
      </c>
      <c r="R111" s="9">
        <f t="shared" si="5"/>
        <v>1.7975</v>
      </c>
    </row>
    <row r="112" spans="1:18" ht="13.5">
      <c r="A112" s="6">
        <v>42</v>
      </c>
      <c r="B112" s="6" t="s">
        <v>1952</v>
      </c>
      <c r="C112" s="26" t="s">
        <v>1520</v>
      </c>
      <c r="D112" s="5" t="s">
        <v>459</v>
      </c>
      <c r="E112" s="92">
        <v>21.57</v>
      </c>
      <c r="F112" s="28">
        <v>8028</v>
      </c>
      <c r="G112" s="29">
        <v>11528</v>
      </c>
      <c r="H112" s="30">
        <v>11611</v>
      </c>
      <c r="I112" s="31">
        <v>12773</v>
      </c>
      <c r="J112" s="32">
        <v>14048</v>
      </c>
      <c r="K112" s="32">
        <v>15452</v>
      </c>
      <c r="L112" s="33">
        <f t="shared" si="3"/>
        <v>17583.67244293544</v>
      </c>
      <c r="M112" s="32">
        <v>17721</v>
      </c>
      <c r="O112" s="83">
        <v>162700</v>
      </c>
      <c r="P112" s="77">
        <f t="shared" si="4"/>
        <v>16.27</v>
      </c>
      <c r="Q112" s="27">
        <v>20602</v>
      </c>
      <c r="R112" s="9">
        <f t="shared" si="5"/>
        <v>2.0602</v>
      </c>
    </row>
    <row r="113" spans="1:18" ht="13.5">
      <c r="A113" s="20"/>
      <c r="B113" s="20"/>
      <c r="C113" s="36" t="s">
        <v>1953</v>
      </c>
      <c r="D113" s="62"/>
      <c r="E113" s="97"/>
      <c r="F113" s="38"/>
      <c r="G113" s="39"/>
      <c r="H113" s="40"/>
      <c r="I113" s="39"/>
      <c r="J113" s="41"/>
      <c r="K113" s="41"/>
      <c r="L113" s="42"/>
      <c r="M113" s="41"/>
      <c r="O113" s="84"/>
      <c r="P113" s="77">
        <f t="shared" si="4"/>
        <v>0</v>
      </c>
      <c r="Q113" s="37"/>
      <c r="R113" s="9">
        <f t="shared" si="5"/>
        <v>0</v>
      </c>
    </row>
    <row r="114" spans="1:18" ht="13.5">
      <c r="A114" s="6">
        <v>1</v>
      </c>
      <c r="B114" s="6" t="s">
        <v>1954</v>
      </c>
      <c r="C114" s="26" t="s">
        <v>1955</v>
      </c>
      <c r="D114" s="5" t="s">
        <v>461</v>
      </c>
      <c r="E114" s="92">
        <v>1.55</v>
      </c>
      <c r="F114" s="28">
        <v>577</v>
      </c>
      <c r="G114" s="29">
        <v>829</v>
      </c>
      <c r="H114" s="30">
        <f>G114*1.00728597449</f>
        <v>835.04007285221</v>
      </c>
      <c r="I114" s="31">
        <f>H114*1.09980371432</f>
        <v>918.3801737289039</v>
      </c>
      <c r="J114" s="32">
        <v>1010</v>
      </c>
      <c r="K114" s="32">
        <v>1111</v>
      </c>
      <c r="L114" s="33">
        <f t="shared" si="3"/>
        <v>1264.26741419242</v>
      </c>
      <c r="M114" s="32">
        <v>1274</v>
      </c>
      <c r="O114" s="83">
        <v>13600</v>
      </c>
      <c r="P114" s="77">
        <f t="shared" si="4"/>
        <v>1.36</v>
      </c>
      <c r="Q114" s="27">
        <v>1481</v>
      </c>
      <c r="R114" s="9">
        <f t="shared" si="5"/>
        <v>0.1481</v>
      </c>
    </row>
    <row r="115" spans="1:18" ht="13.5">
      <c r="A115" s="6">
        <v>2</v>
      </c>
      <c r="B115" s="6" t="s">
        <v>1956</v>
      </c>
      <c r="C115" s="26" t="s">
        <v>341</v>
      </c>
      <c r="D115" s="5" t="s">
        <v>803</v>
      </c>
      <c r="E115" s="92">
        <v>23.65</v>
      </c>
      <c r="F115" s="28">
        <v>8803</v>
      </c>
      <c r="G115" s="29">
        <v>12645</v>
      </c>
      <c r="H115" s="30">
        <v>12734</v>
      </c>
      <c r="I115" s="31">
        <v>14001</v>
      </c>
      <c r="J115" s="32">
        <v>15398</v>
      </c>
      <c r="K115" s="32">
        <v>16943</v>
      </c>
      <c r="L115" s="33">
        <f t="shared" si="3"/>
        <v>19280.362555051463</v>
      </c>
      <c r="M115" s="32">
        <v>19431</v>
      </c>
      <c r="O115" s="83">
        <v>178350</v>
      </c>
      <c r="P115" s="77">
        <f t="shared" si="4"/>
        <v>17.835</v>
      </c>
      <c r="Q115" s="27">
        <v>22591</v>
      </c>
      <c r="R115" s="9">
        <f t="shared" si="5"/>
        <v>2.2591</v>
      </c>
    </row>
    <row r="116" spans="1:18" ht="25.5">
      <c r="A116" s="6">
        <v>3</v>
      </c>
      <c r="B116" s="6" t="s">
        <v>342</v>
      </c>
      <c r="C116" s="26" t="s">
        <v>343</v>
      </c>
      <c r="D116" s="5" t="s">
        <v>803</v>
      </c>
      <c r="E116" s="92">
        <v>25.52</v>
      </c>
      <c r="F116" s="28">
        <v>9498</v>
      </c>
      <c r="G116" s="29">
        <v>13644</v>
      </c>
      <c r="H116" s="30">
        <v>13739</v>
      </c>
      <c r="I116" s="31">
        <v>15106</v>
      </c>
      <c r="J116" s="32">
        <v>16614</v>
      </c>
      <c r="K116" s="32">
        <v>18281</v>
      </c>
      <c r="L116" s="33">
        <f t="shared" si="3"/>
        <v>20802.94563352982</v>
      </c>
      <c r="M116" s="32">
        <v>20965</v>
      </c>
      <c r="O116" s="83">
        <v>192450</v>
      </c>
      <c r="P116" s="77">
        <f t="shared" si="4"/>
        <v>19.245</v>
      </c>
      <c r="Q116" s="27">
        <v>24374</v>
      </c>
      <c r="R116" s="9">
        <f t="shared" si="5"/>
        <v>2.4374</v>
      </c>
    </row>
    <row r="117" spans="1:18" ht="13.5">
      <c r="A117" s="6">
        <v>4</v>
      </c>
      <c r="B117" s="6" t="s">
        <v>344</v>
      </c>
      <c r="C117" s="26" t="s">
        <v>345</v>
      </c>
      <c r="D117" s="5" t="s">
        <v>120</v>
      </c>
      <c r="E117" s="92">
        <v>6.16</v>
      </c>
      <c r="F117" s="28">
        <v>2293</v>
      </c>
      <c r="G117" s="29">
        <v>3294</v>
      </c>
      <c r="H117" s="30">
        <v>3317</v>
      </c>
      <c r="I117" s="31">
        <f>H117*1.09980371432</f>
        <v>3648.04892039944</v>
      </c>
      <c r="J117" s="32">
        <v>4012</v>
      </c>
      <c r="K117" s="32">
        <v>4414</v>
      </c>
      <c r="L117" s="33">
        <f t="shared" si="3"/>
        <v>5022.93102272308</v>
      </c>
      <c r="M117" s="32">
        <v>5062</v>
      </c>
      <c r="O117" s="83">
        <v>46450</v>
      </c>
      <c r="P117" s="77">
        <f t="shared" si="4"/>
        <v>4.645</v>
      </c>
      <c r="Q117" s="27">
        <v>5886</v>
      </c>
      <c r="R117" s="9">
        <f t="shared" si="5"/>
        <v>0.5886</v>
      </c>
    </row>
    <row r="118" spans="1:18" ht="13.5">
      <c r="A118" s="6">
        <v>5</v>
      </c>
      <c r="B118" s="6" t="s">
        <v>346</v>
      </c>
      <c r="C118" s="26" t="s">
        <v>347</v>
      </c>
      <c r="D118" s="5" t="s">
        <v>803</v>
      </c>
      <c r="E118" s="92">
        <v>3.3</v>
      </c>
      <c r="F118" s="28">
        <v>1228</v>
      </c>
      <c r="G118" s="29">
        <v>1764</v>
      </c>
      <c r="H118" s="30">
        <v>1776</v>
      </c>
      <c r="I118" s="31">
        <f>H118*1.09980371432</f>
        <v>1953.25139663232</v>
      </c>
      <c r="J118" s="32">
        <v>2148</v>
      </c>
      <c r="K118" s="32">
        <v>2363</v>
      </c>
      <c r="L118" s="33">
        <f t="shared" si="3"/>
        <v>2688.98640840386</v>
      </c>
      <c r="M118" s="32">
        <v>2710</v>
      </c>
      <c r="O118" s="83">
        <v>24850</v>
      </c>
      <c r="P118" s="77">
        <f t="shared" si="4"/>
        <v>2.485</v>
      </c>
      <c r="Q118" s="27">
        <v>3151</v>
      </c>
      <c r="R118" s="9">
        <f t="shared" si="5"/>
        <v>0.3151</v>
      </c>
    </row>
    <row r="119" spans="1:18" ht="13.5">
      <c r="A119" s="6">
        <v>6</v>
      </c>
      <c r="B119" s="6" t="s">
        <v>348</v>
      </c>
      <c r="C119" s="26" t="s">
        <v>349</v>
      </c>
      <c r="D119" s="5" t="s">
        <v>801</v>
      </c>
      <c r="E119" s="92">
        <v>1.06</v>
      </c>
      <c r="F119" s="28">
        <v>394</v>
      </c>
      <c r="G119" s="29">
        <v>566</v>
      </c>
      <c r="H119" s="30">
        <f>G119*1.00728597449</f>
        <v>570.12386156134</v>
      </c>
      <c r="I119" s="31">
        <v>626</v>
      </c>
      <c r="J119" s="32">
        <v>688</v>
      </c>
      <c r="K119" s="32">
        <v>758</v>
      </c>
      <c r="L119" s="33">
        <f t="shared" si="3"/>
        <v>862.56948691076</v>
      </c>
      <c r="M119" s="32">
        <v>869</v>
      </c>
      <c r="O119" s="83">
        <v>8000</v>
      </c>
      <c r="P119" s="77">
        <f t="shared" si="4"/>
        <v>0.8</v>
      </c>
      <c r="Q119" s="27">
        <v>1011</v>
      </c>
      <c r="R119" s="9">
        <f t="shared" si="5"/>
        <v>0.1011</v>
      </c>
    </row>
    <row r="120" spans="1:18" ht="13.5">
      <c r="A120" s="6">
        <v>7</v>
      </c>
      <c r="B120" s="6" t="s">
        <v>350</v>
      </c>
      <c r="C120" s="26" t="s">
        <v>1969</v>
      </c>
      <c r="D120" s="5" t="s">
        <v>460</v>
      </c>
      <c r="E120" s="92">
        <v>26.06</v>
      </c>
      <c r="F120" s="28">
        <v>9698</v>
      </c>
      <c r="G120" s="29">
        <v>13927</v>
      </c>
      <c r="H120" s="30">
        <v>14026</v>
      </c>
      <c r="I120" s="31">
        <v>15430</v>
      </c>
      <c r="J120" s="32">
        <v>16970</v>
      </c>
      <c r="K120" s="32">
        <v>18667</v>
      </c>
      <c r="L120" s="33">
        <f t="shared" si="3"/>
        <v>21242.19605826274</v>
      </c>
      <c r="M120" s="32">
        <v>21408</v>
      </c>
      <c r="O120" s="83">
        <v>196500</v>
      </c>
      <c r="P120" s="77">
        <f t="shared" si="4"/>
        <v>19.65</v>
      </c>
      <c r="Q120" s="27">
        <v>24889</v>
      </c>
      <c r="R120" s="9">
        <f t="shared" si="5"/>
        <v>2.4889</v>
      </c>
    </row>
    <row r="121" spans="1:18" ht="13.5">
      <c r="A121" s="6">
        <v>8</v>
      </c>
      <c r="B121" s="6" t="s">
        <v>1970</v>
      </c>
      <c r="C121" s="26" t="s">
        <v>1971</v>
      </c>
      <c r="D121" s="5" t="s">
        <v>460</v>
      </c>
      <c r="E121" s="92">
        <v>22.44</v>
      </c>
      <c r="F121" s="28">
        <v>8351</v>
      </c>
      <c r="G121" s="29">
        <v>11993</v>
      </c>
      <c r="H121" s="30">
        <v>12078</v>
      </c>
      <c r="I121" s="31">
        <v>13287</v>
      </c>
      <c r="J121" s="32">
        <v>14613</v>
      </c>
      <c r="K121" s="32">
        <v>16074</v>
      </c>
      <c r="L121" s="33">
        <f t="shared" si="3"/>
        <v>18291.480122168283</v>
      </c>
      <c r="M121" s="32">
        <v>18434</v>
      </c>
      <c r="O121" s="83">
        <v>169250</v>
      </c>
      <c r="P121" s="77">
        <f t="shared" si="4"/>
        <v>16.925</v>
      </c>
      <c r="Q121" s="27">
        <v>21432</v>
      </c>
      <c r="R121" s="9">
        <f t="shared" si="5"/>
        <v>2.1432</v>
      </c>
    </row>
    <row r="122" spans="1:18" ht="13.5">
      <c r="A122" s="6">
        <v>9</v>
      </c>
      <c r="B122" s="6" t="s">
        <v>1972</v>
      </c>
      <c r="C122" s="26" t="s">
        <v>1973</v>
      </c>
      <c r="D122" s="5" t="s">
        <v>460</v>
      </c>
      <c r="E122" s="92">
        <v>40.53</v>
      </c>
      <c r="F122" s="28">
        <v>15086</v>
      </c>
      <c r="G122" s="29">
        <v>21664</v>
      </c>
      <c r="H122" s="30">
        <v>21818</v>
      </c>
      <c r="I122" s="31">
        <v>24003</v>
      </c>
      <c r="J122" s="32">
        <v>26399</v>
      </c>
      <c r="K122" s="32">
        <v>29037</v>
      </c>
      <c r="L122" s="33">
        <f t="shared" si="3"/>
        <v>33042.78389370414</v>
      </c>
      <c r="M122" s="32">
        <v>33301</v>
      </c>
      <c r="O122" s="83">
        <v>305700</v>
      </c>
      <c r="P122" s="77">
        <f t="shared" si="4"/>
        <v>30.57</v>
      </c>
      <c r="Q122" s="27">
        <v>38716</v>
      </c>
      <c r="R122" s="9">
        <f t="shared" si="5"/>
        <v>3.8716</v>
      </c>
    </row>
    <row r="123" spans="1:18" ht="13.5">
      <c r="A123" s="6">
        <v>10</v>
      </c>
      <c r="B123" s="6" t="s">
        <v>1974</v>
      </c>
      <c r="C123" s="26" t="s">
        <v>1975</v>
      </c>
      <c r="D123" s="5" t="s">
        <v>461</v>
      </c>
      <c r="E123" s="92">
        <v>101.26</v>
      </c>
      <c r="F123" s="28">
        <v>37688</v>
      </c>
      <c r="G123" s="29">
        <v>54122</v>
      </c>
      <c r="H123" s="30">
        <v>54507</v>
      </c>
      <c r="I123" s="31">
        <v>59964</v>
      </c>
      <c r="J123" s="32">
        <v>65949</v>
      </c>
      <c r="K123" s="32">
        <v>72541</v>
      </c>
      <c r="L123" s="33">
        <f t="shared" si="3"/>
        <v>82548.35507914702</v>
      </c>
      <c r="M123" s="32">
        <v>83193</v>
      </c>
      <c r="O123" s="83">
        <v>763700</v>
      </c>
      <c r="P123" s="77">
        <f t="shared" si="4"/>
        <v>76.37</v>
      </c>
      <c r="Q123" s="27">
        <v>96720</v>
      </c>
      <c r="R123" s="9">
        <f t="shared" si="5"/>
        <v>9.672</v>
      </c>
    </row>
    <row r="124" spans="1:18" ht="13.5">
      <c r="A124" s="6">
        <v>11</v>
      </c>
      <c r="B124" s="6" t="s">
        <v>1976</v>
      </c>
      <c r="C124" s="26" t="s">
        <v>1977</v>
      </c>
      <c r="D124" s="5" t="s">
        <v>461</v>
      </c>
      <c r="E124" s="92">
        <v>69.7</v>
      </c>
      <c r="F124" s="28">
        <v>25942</v>
      </c>
      <c r="G124" s="29">
        <v>37255</v>
      </c>
      <c r="H124" s="30">
        <v>37520</v>
      </c>
      <c r="I124" s="31">
        <v>41276</v>
      </c>
      <c r="J124" s="32">
        <v>45396</v>
      </c>
      <c r="K124" s="32">
        <v>49933</v>
      </c>
      <c r="L124" s="33">
        <f t="shared" si="3"/>
        <v>56821.48046162926</v>
      </c>
      <c r="M124" s="32">
        <v>57266</v>
      </c>
      <c r="O124" s="83">
        <v>525700</v>
      </c>
      <c r="P124" s="77">
        <f t="shared" si="4"/>
        <v>52.57</v>
      </c>
      <c r="Q124" s="27">
        <v>66577</v>
      </c>
      <c r="R124" s="9">
        <f t="shared" si="5"/>
        <v>6.6577</v>
      </c>
    </row>
    <row r="125" spans="1:18" ht="13.5">
      <c r="A125" s="6">
        <v>12</v>
      </c>
      <c r="B125" s="6" t="s">
        <v>1978</v>
      </c>
      <c r="C125" s="26" t="s">
        <v>1979</v>
      </c>
      <c r="D125" s="5" t="s">
        <v>461</v>
      </c>
      <c r="E125" s="92">
        <v>9.7</v>
      </c>
      <c r="F125" s="28">
        <v>3610</v>
      </c>
      <c r="G125" s="29">
        <v>5184</v>
      </c>
      <c r="H125" s="30">
        <v>5221</v>
      </c>
      <c r="I125" s="31">
        <v>5744</v>
      </c>
      <c r="J125" s="32">
        <v>6317</v>
      </c>
      <c r="K125" s="32">
        <v>6948</v>
      </c>
      <c r="L125" s="33">
        <f t="shared" si="3"/>
        <v>7906.507645192561</v>
      </c>
      <c r="M125" s="32">
        <v>7968</v>
      </c>
      <c r="O125" s="83">
        <v>73150</v>
      </c>
      <c r="P125" s="77">
        <f t="shared" si="4"/>
        <v>7.315</v>
      </c>
      <c r="Q125" s="27">
        <v>9264</v>
      </c>
      <c r="R125" s="9">
        <f t="shared" si="5"/>
        <v>0.9264</v>
      </c>
    </row>
    <row r="126" spans="1:18" ht="13.5">
      <c r="A126" s="6">
        <v>13</v>
      </c>
      <c r="B126" s="6" t="s">
        <v>951</v>
      </c>
      <c r="C126" s="26" t="s">
        <v>952</v>
      </c>
      <c r="D126" s="5" t="s">
        <v>244</v>
      </c>
      <c r="E126" s="94">
        <v>26.35</v>
      </c>
      <c r="F126" s="27">
        <v>25538</v>
      </c>
      <c r="G126" s="29">
        <v>10832</v>
      </c>
      <c r="H126" s="30">
        <v>10909</v>
      </c>
      <c r="I126" s="31">
        <v>12001</v>
      </c>
      <c r="J126" s="32">
        <v>13199</v>
      </c>
      <c r="K126" s="32">
        <v>14519</v>
      </c>
      <c r="L126" s="33">
        <f t="shared" si="3"/>
        <v>16521.96092408618</v>
      </c>
      <c r="M126" s="32">
        <v>16650</v>
      </c>
      <c r="N126" s="67"/>
      <c r="O126" s="85">
        <v>152850</v>
      </c>
      <c r="P126" s="77">
        <f t="shared" si="4"/>
        <v>15.285</v>
      </c>
      <c r="Q126" s="27">
        <v>25165</v>
      </c>
      <c r="R126" s="9">
        <f t="shared" si="5"/>
        <v>2.5165</v>
      </c>
    </row>
    <row r="127" spans="1:18" ht="13.5">
      <c r="A127" s="6">
        <v>13</v>
      </c>
      <c r="B127" s="6" t="s">
        <v>1980</v>
      </c>
      <c r="C127" s="26" t="s">
        <v>1981</v>
      </c>
      <c r="D127" s="5" t="s">
        <v>803</v>
      </c>
      <c r="E127" s="92">
        <v>9.83</v>
      </c>
      <c r="F127" s="28">
        <v>3660</v>
      </c>
      <c r="G127" s="29">
        <v>5258</v>
      </c>
      <c r="H127" s="30">
        <v>5295</v>
      </c>
      <c r="I127" s="31">
        <v>5821</v>
      </c>
      <c r="J127" s="32">
        <v>6402</v>
      </c>
      <c r="K127" s="32">
        <v>7045</v>
      </c>
      <c r="L127" s="33">
        <f t="shared" si="3"/>
        <v>8016.889228609901</v>
      </c>
      <c r="M127" s="32">
        <v>8079</v>
      </c>
      <c r="O127" s="83">
        <v>74150</v>
      </c>
      <c r="P127" s="77">
        <f t="shared" si="4"/>
        <v>7.415</v>
      </c>
      <c r="Q127" s="27">
        <v>9393</v>
      </c>
      <c r="R127" s="9">
        <f t="shared" si="5"/>
        <v>0.9393</v>
      </c>
    </row>
    <row r="128" spans="1:18" ht="25.5">
      <c r="A128" s="6">
        <v>14</v>
      </c>
      <c r="B128" s="6" t="s">
        <v>1982</v>
      </c>
      <c r="C128" s="26" t="s">
        <v>1983</v>
      </c>
      <c r="D128" s="5" t="s">
        <v>459</v>
      </c>
      <c r="E128" s="92">
        <v>7.53</v>
      </c>
      <c r="F128" s="28">
        <v>2803</v>
      </c>
      <c r="G128" s="29">
        <v>4027</v>
      </c>
      <c r="H128" s="30">
        <v>4055</v>
      </c>
      <c r="I128" s="31">
        <v>4458</v>
      </c>
      <c r="J128" s="32">
        <v>4903</v>
      </c>
      <c r="K128" s="32">
        <v>5395</v>
      </c>
      <c r="L128" s="33">
        <f t="shared" si="3"/>
        <v>6139.2643560469005</v>
      </c>
      <c r="M128" s="32">
        <v>6187</v>
      </c>
      <c r="O128" s="83">
        <v>56800</v>
      </c>
      <c r="P128" s="77">
        <f t="shared" si="4"/>
        <v>5.68</v>
      </c>
      <c r="Q128" s="27">
        <v>7193</v>
      </c>
      <c r="R128" s="9">
        <f t="shared" si="5"/>
        <v>0.7193</v>
      </c>
    </row>
    <row r="129" spans="1:18" ht="13.5">
      <c r="A129" s="6">
        <v>15</v>
      </c>
      <c r="B129" s="6" t="s">
        <v>1984</v>
      </c>
      <c r="C129" s="26" t="s">
        <v>1985</v>
      </c>
      <c r="D129" s="5" t="s">
        <v>459</v>
      </c>
      <c r="E129" s="92">
        <v>10.08</v>
      </c>
      <c r="F129" s="28">
        <v>3753</v>
      </c>
      <c r="G129" s="29">
        <v>5391</v>
      </c>
      <c r="H129" s="30">
        <v>5429</v>
      </c>
      <c r="I129" s="31">
        <v>5969</v>
      </c>
      <c r="J129" s="32">
        <v>6565</v>
      </c>
      <c r="K129" s="32">
        <v>7223</v>
      </c>
      <c r="L129" s="33">
        <f t="shared" si="3"/>
        <v>8219.44512395306</v>
      </c>
      <c r="M129" s="32">
        <v>8284</v>
      </c>
      <c r="O129" s="83">
        <v>76050</v>
      </c>
      <c r="P129" s="77">
        <f t="shared" si="4"/>
        <v>7.605</v>
      </c>
      <c r="Q129" s="27">
        <v>9631</v>
      </c>
      <c r="R129" s="9">
        <f t="shared" si="5"/>
        <v>0.9631</v>
      </c>
    </row>
    <row r="130" spans="1:18" ht="13.5">
      <c r="A130" s="6">
        <v>16</v>
      </c>
      <c r="B130" s="6" t="s">
        <v>1986</v>
      </c>
      <c r="C130" s="26" t="s">
        <v>1987</v>
      </c>
      <c r="D130" s="5" t="s">
        <v>801</v>
      </c>
      <c r="E130" s="92">
        <v>0.59</v>
      </c>
      <c r="F130" s="28">
        <v>219</v>
      </c>
      <c r="G130" s="29">
        <v>315</v>
      </c>
      <c r="H130" s="30">
        <f>G130*1.00728597449</f>
        <v>317.29508196435</v>
      </c>
      <c r="I130" s="31">
        <v>348</v>
      </c>
      <c r="J130" s="32">
        <v>383</v>
      </c>
      <c r="K130" s="32">
        <v>421</v>
      </c>
      <c r="L130" s="33">
        <f t="shared" si="3"/>
        <v>479.07883112062</v>
      </c>
      <c r="M130" s="32">
        <v>483</v>
      </c>
      <c r="O130" s="83">
        <v>4450</v>
      </c>
      <c r="P130" s="77">
        <f t="shared" si="4"/>
        <v>0.445</v>
      </c>
      <c r="Q130" s="27">
        <v>562</v>
      </c>
      <c r="R130" s="9">
        <f t="shared" si="5"/>
        <v>0.0562</v>
      </c>
    </row>
    <row r="131" spans="1:18" ht="38.25">
      <c r="A131" s="6">
        <v>17</v>
      </c>
      <c r="B131" s="6" t="s">
        <v>1988</v>
      </c>
      <c r="C131" s="26" t="s">
        <v>511</v>
      </c>
      <c r="D131" s="5" t="s">
        <v>790</v>
      </c>
      <c r="E131" s="92">
        <v>0.87</v>
      </c>
      <c r="F131" s="28">
        <v>324</v>
      </c>
      <c r="G131" s="29">
        <v>466</v>
      </c>
      <c r="H131" s="30">
        <f>G131*1.00728597449</f>
        <v>469.39526411234</v>
      </c>
      <c r="I131" s="31">
        <f>H131*1.09980371432</f>
        <v>516.2426549549689</v>
      </c>
      <c r="J131" s="32">
        <v>568</v>
      </c>
      <c r="K131" s="32">
        <v>624</v>
      </c>
      <c r="L131" s="33">
        <f t="shared" si="3"/>
        <v>710.08358816928</v>
      </c>
      <c r="M131" s="32">
        <v>716</v>
      </c>
      <c r="O131" s="83">
        <v>6550</v>
      </c>
      <c r="P131" s="77">
        <f t="shared" si="4"/>
        <v>0.655</v>
      </c>
      <c r="Q131" s="27">
        <v>832</v>
      </c>
      <c r="R131" s="9">
        <f t="shared" si="5"/>
        <v>0.0832</v>
      </c>
    </row>
    <row r="132" spans="1:18" ht="25.5">
      <c r="A132" s="6">
        <v>18</v>
      </c>
      <c r="B132" s="6" t="s">
        <v>512</v>
      </c>
      <c r="C132" s="26" t="s">
        <v>513</v>
      </c>
      <c r="D132" s="5" t="s">
        <v>790</v>
      </c>
      <c r="E132" s="92">
        <v>2.68</v>
      </c>
      <c r="F132" s="28">
        <v>997</v>
      </c>
      <c r="G132" s="29">
        <v>1431</v>
      </c>
      <c r="H132" s="30">
        <v>1442</v>
      </c>
      <c r="I132" s="31">
        <f>H132*1.09980371432</f>
        <v>1585.91695604944</v>
      </c>
      <c r="J132" s="32">
        <v>1744</v>
      </c>
      <c r="K132" s="32">
        <v>1919</v>
      </c>
      <c r="L132" s="33">
        <f t="shared" si="3"/>
        <v>2183.7346245141803</v>
      </c>
      <c r="M132" s="32">
        <v>2200</v>
      </c>
      <c r="O132" s="83">
        <v>20200</v>
      </c>
      <c r="P132" s="77">
        <f t="shared" si="4"/>
        <v>2.02</v>
      </c>
      <c r="Q132" s="27">
        <v>2558</v>
      </c>
      <c r="R132" s="9">
        <f t="shared" si="5"/>
        <v>0.2558</v>
      </c>
    </row>
    <row r="133" spans="1:18" ht="38.25">
      <c r="A133" s="6">
        <v>19</v>
      </c>
      <c r="B133" s="6" t="s">
        <v>514</v>
      </c>
      <c r="C133" s="26" t="s">
        <v>515</v>
      </c>
      <c r="D133" s="5" t="s">
        <v>790</v>
      </c>
      <c r="E133" s="92">
        <v>1.88</v>
      </c>
      <c r="F133" s="28">
        <v>700</v>
      </c>
      <c r="G133" s="29">
        <v>1006</v>
      </c>
      <c r="H133" s="30">
        <f aca="true" t="shared" si="6" ref="H133:H138">G133*1.00728597449</f>
        <v>1013.32969033694</v>
      </c>
      <c r="I133" s="31">
        <f>H133*1.09980371432</f>
        <v>1114.4637572633019</v>
      </c>
      <c r="J133" s="32">
        <v>1226</v>
      </c>
      <c r="K133" s="32">
        <v>1348</v>
      </c>
      <c r="L133" s="33">
        <f t="shared" si="3"/>
        <v>1533.96262316056</v>
      </c>
      <c r="M133" s="32">
        <v>1546</v>
      </c>
      <c r="O133" s="83">
        <v>14200</v>
      </c>
      <c r="P133" s="77">
        <f t="shared" si="4"/>
        <v>1.42</v>
      </c>
      <c r="Q133" s="27">
        <v>1798</v>
      </c>
      <c r="R133" s="9">
        <f t="shared" si="5"/>
        <v>0.1798</v>
      </c>
    </row>
    <row r="134" spans="1:18" ht="38.25">
      <c r="A134" s="6">
        <v>20</v>
      </c>
      <c r="B134" s="6" t="s">
        <v>516</v>
      </c>
      <c r="C134" s="26" t="s">
        <v>517</v>
      </c>
      <c r="D134" s="5" t="s">
        <v>790</v>
      </c>
      <c r="E134" s="92">
        <v>0.87</v>
      </c>
      <c r="F134" s="28">
        <v>324</v>
      </c>
      <c r="G134" s="29">
        <v>466</v>
      </c>
      <c r="H134" s="30">
        <f t="shared" si="6"/>
        <v>469.39526411234</v>
      </c>
      <c r="I134" s="31">
        <f>H134*1.09980371432</f>
        <v>516.2426549549689</v>
      </c>
      <c r="J134" s="32">
        <v>568</v>
      </c>
      <c r="K134" s="32">
        <v>624</v>
      </c>
      <c r="L134" s="33">
        <f t="shared" si="3"/>
        <v>710.08358816928</v>
      </c>
      <c r="M134" s="32">
        <v>716</v>
      </c>
      <c r="O134" s="83">
        <v>6550</v>
      </c>
      <c r="P134" s="77">
        <f t="shared" si="4"/>
        <v>0.655</v>
      </c>
      <c r="Q134" s="27">
        <v>832</v>
      </c>
      <c r="R134" s="9">
        <f t="shared" si="5"/>
        <v>0.0832</v>
      </c>
    </row>
    <row r="135" spans="1:18" ht="25.5">
      <c r="A135" s="6">
        <v>21</v>
      </c>
      <c r="B135" s="6" t="s">
        <v>518</v>
      </c>
      <c r="C135" s="26" t="s">
        <v>519</v>
      </c>
      <c r="D135" s="5" t="s">
        <v>790</v>
      </c>
      <c r="E135" s="92">
        <v>6.44</v>
      </c>
      <c r="F135" s="28">
        <v>2398</v>
      </c>
      <c r="G135" s="29">
        <v>3443</v>
      </c>
      <c r="H135" s="30">
        <f t="shared" si="6"/>
        <v>3468.08561016907</v>
      </c>
      <c r="I135" s="31">
        <v>3815</v>
      </c>
      <c r="J135" s="32">
        <v>4196</v>
      </c>
      <c r="K135" s="32">
        <v>4615</v>
      </c>
      <c r="L135" s="33">
        <f t="shared" si="3"/>
        <v>5251.6598708353</v>
      </c>
      <c r="M135" s="32">
        <v>5292</v>
      </c>
      <c r="O135" s="83">
        <v>48600</v>
      </c>
      <c r="P135" s="77">
        <f t="shared" si="4"/>
        <v>4.86</v>
      </c>
      <c r="Q135" s="27">
        <v>6153</v>
      </c>
      <c r="R135" s="9">
        <f t="shared" si="5"/>
        <v>0.6153</v>
      </c>
    </row>
    <row r="136" spans="1:18" ht="13.5">
      <c r="A136" s="6">
        <v>22</v>
      </c>
      <c r="B136" s="6" t="s">
        <v>520</v>
      </c>
      <c r="C136" s="26" t="s">
        <v>521</v>
      </c>
      <c r="D136" s="5" t="s">
        <v>790</v>
      </c>
      <c r="E136" s="92">
        <v>2.1</v>
      </c>
      <c r="F136" s="28">
        <v>781</v>
      </c>
      <c r="G136" s="29">
        <v>1122</v>
      </c>
      <c r="H136" s="30">
        <f t="shared" si="6"/>
        <v>1130.17486337778</v>
      </c>
      <c r="I136" s="31">
        <f>H136*1.09980371432</f>
        <v>1242.9705125739808</v>
      </c>
      <c r="J136" s="32">
        <v>1367</v>
      </c>
      <c r="K136" s="32">
        <v>1504</v>
      </c>
      <c r="L136" s="33">
        <f t="shared" si="3"/>
        <v>1711.4835202028798</v>
      </c>
      <c r="M136" s="32">
        <v>1725</v>
      </c>
      <c r="O136" s="83">
        <v>15850</v>
      </c>
      <c r="P136" s="77">
        <f t="shared" si="4"/>
        <v>1.585</v>
      </c>
      <c r="Q136" s="27">
        <v>2005</v>
      </c>
      <c r="R136" s="9">
        <f t="shared" si="5"/>
        <v>0.2005</v>
      </c>
    </row>
    <row r="137" spans="1:18" ht="38.25">
      <c r="A137" s="6">
        <v>23</v>
      </c>
      <c r="B137" s="6" t="s">
        <v>522</v>
      </c>
      <c r="C137" s="26" t="s">
        <v>523</v>
      </c>
      <c r="D137" s="5" t="s">
        <v>790</v>
      </c>
      <c r="E137" s="92">
        <v>1.52</v>
      </c>
      <c r="F137" s="28">
        <v>566</v>
      </c>
      <c r="G137" s="29">
        <v>812</v>
      </c>
      <c r="H137" s="30">
        <f t="shared" si="6"/>
        <v>817.91621128588</v>
      </c>
      <c r="I137" s="31">
        <f>H137*1.09980371432</f>
        <v>899.5472871747526</v>
      </c>
      <c r="J137" s="32">
        <v>989</v>
      </c>
      <c r="K137" s="32">
        <v>1089</v>
      </c>
      <c r="L137" s="33">
        <f t="shared" si="3"/>
        <v>1239.23241589158</v>
      </c>
      <c r="M137" s="32">
        <v>1249</v>
      </c>
      <c r="O137" s="83">
        <v>11450</v>
      </c>
      <c r="P137" s="77">
        <f t="shared" si="4"/>
        <v>1.145</v>
      </c>
      <c r="Q137" s="27">
        <v>1452</v>
      </c>
      <c r="R137" s="9">
        <f t="shared" si="5"/>
        <v>0.1452</v>
      </c>
    </row>
    <row r="138" spans="1:18" ht="13.5">
      <c r="A138" s="6">
        <v>24</v>
      </c>
      <c r="B138" s="6" t="s">
        <v>524</v>
      </c>
      <c r="C138" s="26" t="s">
        <v>525</v>
      </c>
      <c r="D138" s="5" t="s">
        <v>790</v>
      </c>
      <c r="E138" s="92">
        <v>4.94</v>
      </c>
      <c r="F138" s="28">
        <v>1840</v>
      </c>
      <c r="G138" s="29">
        <v>2643</v>
      </c>
      <c r="H138" s="30">
        <f t="shared" si="6"/>
        <v>2662.25683057707</v>
      </c>
      <c r="I138" s="31">
        <f>H138*1.09980371432</f>
        <v>2927.9599507424523</v>
      </c>
      <c r="J138" s="32">
        <v>3220</v>
      </c>
      <c r="K138" s="32">
        <v>3542</v>
      </c>
      <c r="L138" s="33">
        <f t="shared" si="3"/>
        <v>4030.6347264352403</v>
      </c>
      <c r="M138" s="32">
        <v>4062</v>
      </c>
      <c r="O138" s="83">
        <v>37300</v>
      </c>
      <c r="P138" s="77">
        <f t="shared" si="4"/>
        <v>3.73</v>
      </c>
      <c r="Q138" s="27">
        <v>4723</v>
      </c>
      <c r="R138" s="9">
        <f t="shared" si="5"/>
        <v>0.4723</v>
      </c>
    </row>
    <row r="139" spans="1:18" ht="13.5">
      <c r="A139" s="6">
        <v>25</v>
      </c>
      <c r="B139" s="6" t="s">
        <v>526</v>
      </c>
      <c r="C139" s="26" t="s">
        <v>527</v>
      </c>
      <c r="D139" s="5" t="s">
        <v>790</v>
      </c>
      <c r="E139" s="92">
        <v>7.18</v>
      </c>
      <c r="F139" s="28">
        <v>2671</v>
      </c>
      <c r="G139" s="29">
        <v>3837</v>
      </c>
      <c r="H139" s="30">
        <v>3864</v>
      </c>
      <c r="I139" s="31">
        <f>H139*1.09980371432</f>
        <v>4249.64155213248</v>
      </c>
      <c r="J139" s="32">
        <v>4674</v>
      </c>
      <c r="K139" s="32">
        <v>5142</v>
      </c>
      <c r="L139" s="33">
        <f aca="true" t="shared" si="7" ref="L139:L208">K139/100*113.795446822</f>
        <v>5851.36187558724</v>
      </c>
      <c r="M139" s="32">
        <v>5897</v>
      </c>
      <c r="O139" s="83">
        <v>54150</v>
      </c>
      <c r="P139" s="77">
        <f aca="true" t="shared" si="8" ref="P139:P202">O139/10000</f>
        <v>5.415</v>
      </c>
      <c r="Q139" s="27">
        <v>6856</v>
      </c>
      <c r="R139" s="9">
        <f aca="true" t="shared" si="9" ref="R139:R202">Q139/10000</f>
        <v>0.6856</v>
      </c>
    </row>
    <row r="140" spans="1:18" ht="25.5">
      <c r="A140" s="6">
        <v>26</v>
      </c>
      <c r="B140" s="6" t="s">
        <v>528</v>
      </c>
      <c r="C140" s="26" t="s">
        <v>1886</v>
      </c>
      <c r="D140" s="5" t="s">
        <v>790</v>
      </c>
      <c r="E140" s="92">
        <v>2.9</v>
      </c>
      <c r="F140" s="28">
        <v>1078</v>
      </c>
      <c r="G140" s="29">
        <v>1547</v>
      </c>
      <c r="H140" s="30">
        <f>G140*1.00728597449</f>
        <v>1558.27140253603</v>
      </c>
      <c r="I140" s="31">
        <f>H140*1.09980371432</f>
        <v>1713.7926764277615</v>
      </c>
      <c r="J140" s="32">
        <v>1885</v>
      </c>
      <c r="K140" s="32">
        <v>2074</v>
      </c>
      <c r="L140" s="33">
        <f t="shared" si="7"/>
        <v>2360.11756708828</v>
      </c>
      <c r="M140" s="32">
        <v>2379</v>
      </c>
      <c r="O140" s="83">
        <v>21850</v>
      </c>
      <c r="P140" s="77">
        <f t="shared" si="8"/>
        <v>2.185</v>
      </c>
      <c r="Q140" s="27">
        <v>2765</v>
      </c>
      <c r="R140" s="9">
        <f t="shared" si="9"/>
        <v>0.2765</v>
      </c>
    </row>
    <row r="141" spans="1:18" ht="25.5">
      <c r="A141" s="6">
        <v>27</v>
      </c>
      <c r="B141" s="6" t="s">
        <v>1887</v>
      </c>
      <c r="C141" s="26" t="s">
        <v>1888</v>
      </c>
      <c r="D141" s="5" t="s">
        <v>790</v>
      </c>
      <c r="E141" s="92">
        <v>8.61</v>
      </c>
      <c r="F141" s="28">
        <v>3206</v>
      </c>
      <c r="G141" s="29">
        <v>4604</v>
      </c>
      <c r="H141" s="30">
        <v>4636</v>
      </c>
      <c r="I141" s="31">
        <v>5101</v>
      </c>
      <c r="J141" s="32">
        <v>5610</v>
      </c>
      <c r="K141" s="32">
        <v>6170</v>
      </c>
      <c r="L141" s="33">
        <f t="shared" si="7"/>
        <v>7021.1790689174</v>
      </c>
      <c r="M141" s="32">
        <v>7076</v>
      </c>
      <c r="O141" s="83">
        <v>64950</v>
      </c>
      <c r="P141" s="77">
        <f t="shared" si="8"/>
        <v>6.495</v>
      </c>
      <c r="Q141" s="27">
        <v>8227</v>
      </c>
      <c r="R141" s="9">
        <f t="shared" si="9"/>
        <v>0.8227</v>
      </c>
    </row>
    <row r="142" spans="1:18" ht="25.5">
      <c r="A142" s="6">
        <v>28</v>
      </c>
      <c r="B142" s="6" t="s">
        <v>1889</v>
      </c>
      <c r="C142" s="26" t="s">
        <v>1890</v>
      </c>
      <c r="D142" s="5" t="s">
        <v>790</v>
      </c>
      <c r="E142" s="92">
        <v>6.38</v>
      </c>
      <c r="F142" s="28">
        <v>2374</v>
      </c>
      <c r="G142" s="29">
        <v>3410</v>
      </c>
      <c r="H142" s="30">
        <f>G142*1.00728597449</f>
        <v>3434.8451730109</v>
      </c>
      <c r="I142" s="31">
        <f>H142*1.09980371432</f>
        <v>3777.6554793915107</v>
      </c>
      <c r="J142" s="32">
        <v>4155</v>
      </c>
      <c r="K142" s="32">
        <v>4570</v>
      </c>
      <c r="L142" s="33">
        <f t="shared" si="7"/>
        <v>5200.451919765401</v>
      </c>
      <c r="M142" s="32">
        <v>5242</v>
      </c>
      <c r="O142" s="83">
        <v>48100</v>
      </c>
      <c r="P142" s="77">
        <f t="shared" si="8"/>
        <v>4.81</v>
      </c>
      <c r="Q142" s="27">
        <v>6094</v>
      </c>
      <c r="R142" s="9">
        <f t="shared" si="9"/>
        <v>0.6094</v>
      </c>
    </row>
    <row r="143" spans="1:18" ht="25.5">
      <c r="A143" s="6">
        <v>29</v>
      </c>
      <c r="B143" s="6" t="s">
        <v>1891</v>
      </c>
      <c r="C143" s="26" t="s">
        <v>1892</v>
      </c>
      <c r="D143" s="5" t="s">
        <v>790</v>
      </c>
      <c r="E143" s="92">
        <v>5.9</v>
      </c>
      <c r="F143" s="28">
        <v>2196</v>
      </c>
      <c r="G143" s="29">
        <v>3155</v>
      </c>
      <c r="H143" s="30">
        <v>3177</v>
      </c>
      <c r="I143" s="31">
        <v>3495</v>
      </c>
      <c r="J143" s="32">
        <v>3844</v>
      </c>
      <c r="K143" s="32">
        <v>4228</v>
      </c>
      <c r="L143" s="33">
        <f t="shared" si="7"/>
        <v>4811.27149163416</v>
      </c>
      <c r="M143" s="32">
        <v>4849</v>
      </c>
      <c r="O143" s="83">
        <v>44500</v>
      </c>
      <c r="P143" s="77">
        <f t="shared" si="8"/>
        <v>4.45</v>
      </c>
      <c r="Q143" s="27">
        <v>5637</v>
      </c>
      <c r="R143" s="9">
        <f t="shared" si="9"/>
        <v>0.5637</v>
      </c>
    </row>
    <row r="144" spans="1:18" ht="13.5">
      <c r="A144" s="6">
        <v>30</v>
      </c>
      <c r="B144" s="6" t="s">
        <v>1893</v>
      </c>
      <c r="C144" s="26" t="s">
        <v>1220</v>
      </c>
      <c r="D144" s="5" t="s">
        <v>790</v>
      </c>
      <c r="E144" s="92">
        <v>3.4</v>
      </c>
      <c r="F144" s="28">
        <v>1266</v>
      </c>
      <c r="G144" s="29">
        <v>1818</v>
      </c>
      <c r="H144" s="30">
        <f>G144*1.00728597449</f>
        <v>1831.24590162282</v>
      </c>
      <c r="I144" s="31">
        <v>2015</v>
      </c>
      <c r="J144" s="32">
        <v>2216</v>
      </c>
      <c r="K144" s="32">
        <v>2437</v>
      </c>
      <c r="L144" s="33">
        <f t="shared" si="7"/>
        <v>2773.19503905214</v>
      </c>
      <c r="M144" s="32">
        <v>2795</v>
      </c>
      <c r="O144" s="83">
        <v>25650</v>
      </c>
      <c r="P144" s="77">
        <f t="shared" si="8"/>
        <v>2.565</v>
      </c>
      <c r="Q144" s="27">
        <v>3249</v>
      </c>
      <c r="R144" s="9">
        <f t="shared" si="9"/>
        <v>0.3249</v>
      </c>
    </row>
    <row r="145" spans="1:18" ht="13.5">
      <c r="A145" s="6">
        <v>31</v>
      </c>
      <c r="B145" s="6" t="s">
        <v>1221</v>
      </c>
      <c r="C145" s="26" t="s">
        <v>1222</v>
      </c>
      <c r="D145" s="5" t="s">
        <v>790</v>
      </c>
      <c r="E145" s="92">
        <v>2.9</v>
      </c>
      <c r="F145" s="28">
        <v>1078</v>
      </c>
      <c r="G145" s="29">
        <v>1547</v>
      </c>
      <c r="H145" s="30">
        <f>G145*1.00728597449</f>
        <v>1558.27140253603</v>
      </c>
      <c r="I145" s="31">
        <f>H145*1.09980371432</f>
        <v>1713.7926764277615</v>
      </c>
      <c r="J145" s="32">
        <v>1885</v>
      </c>
      <c r="K145" s="32">
        <v>2074</v>
      </c>
      <c r="L145" s="33">
        <f t="shared" si="7"/>
        <v>2360.11756708828</v>
      </c>
      <c r="M145" s="32">
        <v>2379</v>
      </c>
      <c r="O145" s="83">
        <v>22400</v>
      </c>
      <c r="P145" s="77">
        <f t="shared" si="8"/>
        <v>2.24</v>
      </c>
      <c r="Q145" s="27">
        <v>2765</v>
      </c>
      <c r="R145" s="9">
        <f t="shared" si="9"/>
        <v>0.2765</v>
      </c>
    </row>
    <row r="146" spans="1:18" ht="13.5">
      <c r="A146" s="6">
        <v>32</v>
      </c>
      <c r="B146" s="6" t="s">
        <v>1223</v>
      </c>
      <c r="C146" s="26" t="s">
        <v>1224</v>
      </c>
      <c r="D146" s="5" t="s">
        <v>795</v>
      </c>
      <c r="E146" s="92">
        <v>2.97</v>
      </c>
      <c r="F146" s="28">
        <v>1104</v>
      </c>
      <c r="G146" s="29">
        <v>1586</v>
      </c>
      <c r="H146" s="30">
        <v>1597</v>
      </c>
      <c r="I146" s="31">
        <v>1757</v>
      </c>
      <c r="J146" s="32">
        <v>1932</v>
      </c>
      <c r="K146" s="32">
        <v>2126</v>
      </c>
      <c r="L146" s="33">
        <f t="shared" si="7"/>
        <v>2419.29119943572</v>
      </c>
      <c r="M146" s="32">
        <v>2438</v>
      </c>
      <c r="O146" s="83">
        <v>21850</v>
      </c>
      <c r="P146" s="77">
        <f t="shared" si="8"/>
        <v>2.185</v>
      </c>
      <c r="Q146" s="27">
        <v>2835</v>
      </c>
      <c r="R146" s="9">
        <f t="shared" si="9"/>
        <v>0.2835</v>
      </c>
    </row>
    <row r="147" spans="1:18" ht="13.5">
      <c r="A147" s="6">
        <v>33</v>
      </c>
      <c r="B147" s="6" t="s">
        <v>1225</v>
      </c>
      <c r="C147" s="26" t="s">
        <v>1226</v>
      </c>
      <c r="D147" s="5" t="s">
        <v>790</v>
      </c>
      <c r="E147" s="92">
        <v>1.06</v>
      </c>
      <c r="F147" s="28">
        <v>394</v>
      </c>
      <c r="G147" s="29">
        <v>566</v>
      </c>
      <c r="H147" s="30">
        <f>G147*1.00728597449</f>
        <v>570.12386156134</v>
      </c>
      <c r="I147" s="31">
        <v>626</v>
      </c>
      <c r="J147" s="32">
        <v>688</v>
      </c>
      <c r="K147" s="32">
        <v>758</v>
      </c>
      <c r="L147" s="33">
        <f t="shared" si="7"/>
        <v>862.56948691076</v>
      </c>
      <c r="M147" s="32">
        <v>869</v>
      </c>
      <c r="O147" s="83">
        <v>8000</v>
      </c>
      <c r="P147" s="77">
        <f t="shared" si="8"/>
        <v>0.8</v>
      </c>
      <c r="Q147" s="27">
        <v>1011</v>
      </c>
      <c r="R147" s="9">
        <f t="shared" si="9"/>
        <v>0.1011</v>
      </c>
    </row>
    <row r="148" spans="1:18" ht="13.5">
      <c r="A148" s="6">
        <v>34</v>
      </c>
      <c r="B148" s="6" t="s">
        <v>953</v>
      </c>
      <c r="C148" s="26" t="s">
        <v>422</v>
      </c>
      <c r="D148" s="5" t="s">
        <v>461</v>
      </c>
      <c r="E148" s="94">
        <v>8.47</v>
      </c>
      <c r="F148" s="27">
        <v>8208</v>
      </c>
      <c r="G148" s="29"/>
      <c r="H148" s="54"/>
      <c r="I148" s="29"/>
      <c r="J148" s="34"/>
      <c r="K148" s="34"/>
      <c r="L148" s="107"/>
      <c r="M148" s="34"/>
      <c r="O148" s="85">
        <v>49400</v>
      </c>
      <c r="P148" s="77">
        <f t="shared" si="8"/>
        <v>4.94</v>
      </c>
      <c r="Q148" s="27">
        <v>8089</v>
      </c>
      <c r="R148" s="9">
        <f t="shared" si="9"/>
        <v>0.8089</v>
      </c>
    </row>
    <row r="149" spans="1:18" ht="13.5">
      <c r="A149" s="6">
        <v>35</v>
      </c>
      <c r="B149" s="6" t="s">
        <v>423</v>
      </c>
      <c r="C149" s="26" t="s">
        <v>424</v>
      </c>
      <c r="D149" s="5" t="s">
        <v>461</v>
      </c>
      <c r="E149" s="94">
        <v>6.66</v>
      </c>
      <c r="F149" s="27">
        <v>6455</v>
      </c>
      <c r="G149" s="29"/>
      <c r="H149" s="54"/>
      <c r="I149" s="29"/>
      <c r="J149" s="34"/>
      <c r="K149" s="34"/>
      <c r="L149" s="107"/>
      <c r="M149" s="34"/>
      <c r="O149" s="85">
        <v>38850</v>
      </c>
      <c r="P149" s="77">
        <f>ROUND(O149/10000,2)</f>
        <v>3.89</v>
      </c>
      <c r="Q149" s="27">
        <v>6360</v>
      </c>
      <c r="R149" s="9">
        <f t="shared" si="9"/>
        <v>0.636</v>
      </c>
    </row>
    <row r="150" spans="1:18" ht="25.5">
      <c r="A150" s="6">
        <v>36</v>
      </c>
      <c r="B150" s="6" t="s">
        <v>425</v>
      </c>
      <c r="C150" s="26" t="s">
        <v>426</v>
      </c>
      <c r="D150" s="5" t="s">
        <v>459</v>
      </c>
      <c r="E150" s="94">
        <v>16.21</v>
      </c>
      <c r="F150" s="27"/>
      <c r="G150" s="29"/>
      <c r="H150" s="54"/>
      <c r="I150" s="29"/>
      <c r="J150" s="34"/>
      <c r="K150" s="34"/>
      <c r="L150" s="107"/>
      <c r="M150" s="34"/>
      <c r="O150" s="85">
        <v>94600</v>
      </c>
      <c r="P150" s="77">
        <f t="shared" si="8"/>
        <v>9.46</v>
      </c>
      <c r="Q150" s="27">
        <v>15486</v>
      </c>
      <c r="R150" s="9">
        <f t="shared" si="9"/>
        <v>1.5486</v>
      </c>
    </row>
    <row r="151" spans="1:18" ht="25.5">
      <c r="A151" s="6">
        <v>37</v>
      </c>
      <c r="B151" s="6" t="s">
        <v>427</v>
      </c>
      <c r="C151" s="26" t="s">
        <v>428</v>
      </c>
      <c r="D151" s="5" t="s">
        <v>459</v>
      </c>
      <c r="E151" s="94">
        <v>17.08</v>
      </c>
      <c r="F151" s="27"/>
      <c r="G151" s="29"/>
      <c r="H151" s="54"/>
      <c r="I151" s="29"/>
      <c r="J151" s="34"/>
      <c r="K151" s="34"/>
      <c r="L151" s="107"/>
      <c r="M151" s="34"/>
      <c r="O151" s="85">
        <v>99650</v>
      </c>
      <c r="P151" s="77">
        <f t="shared" si="8"/>
        <v>9.965</v>
      </c>
      <c r="Q151" s="27">
        <v>16316</v>
      </c>
      <c r="R151" s="9">
        <f t="shared" si="9"/>
        <v>1.6316</v>
      </c>
    </row>
    <row r="152" spans="1:18" ht="25.5">
      <c r="A152" s="6">
        <v>38</v>
      </c>
      <c r="B152" s="6" t="s">
        <v>1227</v>
      </c>
      <c r="C152" s="26" t="s">
        <v>1724</v>
      </c>
      <c r="D152" s="5" t="s">
        <v>459</v>
      </c>
      <c r="E152" s="92">
        <v>12.23</v>
      </c>
      <c r="F152" s="43">
        <v>4553</v>
      </c>
      <c r="G152" s="29">
        <v>6538</v>
      </c>
      <c r="H152" s="30">
        <v>6584</v>
      </c>
      <c r="I152" s="31">
        <v>7244</v>
      </c>
      <c r="J152" s="32">
        <v>7967</v>
      </c>
      <c r="K152" s="32">
        <v>8763</v>
      </c>
      <c r="L152" s="33">
        <f t="shared" si="7"/>
        <v>9971.89500501186</v>
      </c>
      <c r="M152" s="34">
        <v>10050</v>
      </c>
      <c r="O152" s="83">
        <v>77850</v>
      </c>
      <c r="P152" s="77">
        <f t="shared" si="8"/>
        <v>7.785</v>
      </c>
      <c r="Q152" s="27">
        <v>11684</v>
      </c>
      <c r="R152" s="9">
        <f t="shared" si="9"/>
        <v>1.1684</v>
      </c>
    </row>
    <row r="153" spans="1:18" ht="25.5">
      <c r="A153" s="6">
        <v>39</v>
      </c>
      <c r="B153" s="6" t="s">
        <v>1725</v>
      </c>
      <c r="C153" s="26" t="s">
        <v>1521</v>
      </c>
      <c r="D153" s="5" t="s">
        <v>459</v>
      </c>
      <c r="E153" s="92">
        <v>9.92</v>
      </c>
      <c r="F153" s="43">
        <v>3691</v>
      </c>
      <c r="G153" s="29">
        <v>5300</v>
      </c>
      <c r="H153" s="30">
        <v>5338</v>
      </c>
      <c r="I153" s="31">
        <v>5872</v>
      </c>
      <c r="J153" s="32">
        <v>6458</v>
      </c>
      <c r="K153" s="32">
        <v>7104</v>
      </c>
      <c r="L153" s="33">
        <f t="shared" si="7"/>
        <v>8084.028542234881</v>
      </c>
      <c r="M153" s="34">
        <v>8147</v>
      </c>
      <c r="O153" s="83">
        <v>63100</v>
      </c>
      <c r="P153" s="77">
        <f t="shared" si="8"/>
        <v>6.31</v>
      </c>
      <c r="Q153" s="27">
        <v>9471</v>
      </c>
      <c r="R153" s="9">
        <f t="shared" si="9"/>
        <v>0.9471</v>
      </c>
    </row>
    <row r="154" spans="1:18" ht="25.5">
      <c r="A154" s="6">
        <v>40</v>
      </c>
      <c r="B154" s="6" t="s">
        <v>1727</v>
      </c>
      <c r="C154" s="26" t="s">
        <v>1522</v>
      </c>
      <c r="D154" s="5" t="s">
        <v>459</v>
      </c>
      <c r="E154" s="92">
        <v>10.86</v>
      </c>
      <c r="F154" s="43">
        <v>4041</v>
      </c>
      <c r="G154" s="29">
        <v>5803</v>
      </c>
      <c r="H154" s="30">
        <v>5844</v>
      </c>
      <c r="I154" s="31">
        <v>6429</v>
      </c>
      <c r="J154" s="32">
        <v>7071</v>
      </c>
      <c r="K154" s="32">
        <v>7778</v>
      </c>
      <c r="L154" s="33">
        <f t="shared" si="7"/>
        <v>8851.00985381516</v>
      </c>
      <c r="M154" s="34">
        <v>8920</v>
      </c>
      <c r="O154" s="83">
        <v>69100</v>
      </c>
      <c r="P154" s="77">
        <f t="shared" si="8"/>
        <v>6.91</v>
      </c>
      <c r="Q154" s="27">
        <v>10370</v>
      </c>
      <c r="R154" s="9">
        <f t="shared" si="9"/>
        <v>1.037</v>
      </c>
    </row>
    <row r="155" spans="1:18" ht="25.5">
      <c r="A155" s="6">
        <v>41</v>
      </c>
      <c r="B155" s="6" t="s">
        <v>1728</v>
      </c>
      <c r="C155" s="26" t="s">
        <v>1523</v>
      </c>
      <c r="D155" s="5" t="s">
        <v>459</v>
      </c>
      <c r="E155" s="92">
        <v>8.83</v>
      </c>
      <c r="F155" s="43">
        <v>3287</v>
      </c>
      <c r="G155" s="29">
        <v>4720</v>
      </c>
      <c r="H155" s="30">
        <v>4753</v>
      </c>
      <c r="I155" s="31">
        <v>5229</v>
      </c>
      <c r="J155" s="32">
        <v>5751</v>
      </c>
      <c r="K155" s="32">
        <v>6326</v>
      </c>
      <c r="L155" s="33">
        <f t="shared" si="7"/>
        <v>7198.6999659597195</v>
      </c>
      <c r="M155" s="34">
        <v>7255</v>
      </c>
      <c r="O155" s="83">
        <v>56200</v>
      </c>
      <c r="P155" s="77">
        <f t="shared" si="8"/>
        <v>5.62</v>
      </c>
      <c r="Q155" s="27">
        <v>8434</v>
      </c>
      <c r="R155" s="9">
        <f t="shared" si="9"/>
        <v>0.8434</v>
      </c>
    </row>
    <row r="156" spans="1:18" ht="25.5">
      <c r="A156" s="6">
        <v>42</v>
      </c>
      <c r="B156" s="6" t="s">
        <v>1729</v>
      </c>
      <c r="C156" s="26" t="s">
        <v>1524</v>
      </c>
      <c r="D156" s="5" t="s">
        <v>459</v>
      </c>
      <c r="E156" s="92">
        <v>11.15</v>
      </c>
      <c r="F156" s="43">
        <v>4149</v>
      </c>
      <c r="G156" s="29">
        <v>5958</v>
      </c>
      <c r="H156" s="30">
        <v>6000</v>
      </c>
      <c r="I156" s="31">
        <v>6601</v>
      </c>
      <c r="J156" s="32">
        <v>7260</v>
      </c>
      <c r="K156" s="32">
        <v>7985</v>
      </c>
      <c r="L156" s="33">
        <f t="shared" si="7"/>
        <v>9086.5664287367</v>
      </c>
      <c r="M156" s="34">
        <v>9158</v>
      </c>
      <c r="O156" s="83">
        <v>70950</v>
      </c>
      <c r="P156" s="77">
        <f t="shared" si="8"/>
        <v>7.095</v>
      </c>
      <c r="Q156" s="27">
        <v>10647</v>
      </c>
      <c r="R156" s="9">
        <f t="shared" si="9"/>
        <v>1.0647</v>
      </c>
    </row>
    <row r="157" spans="1:18" ht="13.5">
      <c r="A157" s="6">
        <v>43</v>
      </c>
      <c r="B157" s="6" t="s">
        <v>1730</v>
      </c>
      <c r="C157" s="26" t="s">
        <v>1726</v>
      </c>
      <c r="D157" s="5" t="s">
        <v>459</v>
      </c>
      <c r="E157" s="92">
        <v>9.12</v>
      </c>
      <c r="F157" s="43">
        <v>3394</v>
      </c>
      <c r="G157" s="29">
        <v>4874</v>
      </c>
      <c r="H157" s="30">
        <v>4909</v>
      </c>
      <c r="I157" s="31">
        <v>5401</v>
      </c>
      <c r="J157" s="32">
        <v>5940</v>
      </c>
      <c r="K157" s="32">
        <v>6533</v>
      </c>
      <c r="L157" s="33">
        <f t="shared" si="7"/>
        <v>7434.25654088126</v>
      </c>
      <c r="M157" s="34">
        <v>7493</v>
      </c>
      <c r="O157" s="83">
        <v>58050</v>
      </c>
      <c r="P157" s="77">
        <f t="shared" si="8"/>
        <v>5.805</v>
      </c>
      <c r="Q157" s="27">
        <v>8711</v>
      </c>
      <c r="R157" s="9">
        <f t="shared" si="9"/>
        <v>0.8711</v>
      </c>
    </row>
    <row r="158" spans="1:18" ht="25.5">
      <c r="A158" s="6">
        <v>44</v>
      </c>
      <c r="B158" s="6" t="s">
        <v>1731</v>
      </c>
      <c r="C158" s="26" t="s">
        <v>503</v>
      </c>
      <c r="D158" s="5" t="s">
        <v>459</v>
      </c>
      <c r="E158" s="92">
        <v>9.7</v>
      </c>
      <c r="F158" s="43">
        <v>3610</v>
      </c>
      <c r="G158" s="29">
        <v>5184</v>
      </c>
      <c r="H158" s="30">
        <v>5221</v>
      </c>
      <c r="I158" s="31">
        <v>5744</v>
      </c>
      <c r="J158" s="32">
        <v>6317</v>
      </c>
      <c r="K158" s="32">
        <v>6948</v>
      </c>
      <c r="L158" s="33">
        <f t="shared" si="7"/>
        <v>7906.507645192561</v>
      </c>
      <c r="M158" s="34">
        <v>7968</v>
      </c>
      <c r="O158" s="83">
        <v>61700</v>
      </c>
      <c r="P158" s="77">
        <f t="shared" si="8"/>
        <v>6.17</v>
      </c>
      <c r="Q158" s="27">
        <v>9264</v>
      </c>
      <c r="R158" s="9">
        <f t="shared" si="9"/>
        <v>0.9264</v>
      </c>
    </row>
    <row r="159" spans="1:18" ht="25.5">
      <c r="A159" s="6">
        <v>45</v>
      </c>
      <c r="B159" s="6" t="s">
        <v>504</v>
      </c>
      <c r="C159" s="26" t="s">
        <v>1525</v>
      </c>
      <c r="D159" s="5" t="s">
        <v>459</v>
      </c>
      <c r="E159" s="92">
        <v>8.03</v>
      </c>
      <c r="F159" s="43">
        <v>2990</v>
      </c>
      <c r="G159" s="29">
        <v>4294</v>
      </c>
      <c r="H159" s="30">
        <f>G159*1.00728597449</f>
        <v>4325.28597446006</v>
      </c>
      <c r="I159" s="31">
        <v>4758</v>
      </c>
      <c r="J159" s="32">
        <v>5233</v>
      </c>
      <c r="K159" s="32">
        <v>5756</v>
      </c>
      <c r="L159" s="33">
        <f t="shared" si="7"/>
        <v>6550.065919074321</v>
      </c>
      <c r="M159" s="34">
        <v>6601</v>
      </c>
      <c r="O159" s="83">
        <v>51150</v>
      </c>
      <c r="P159" s="77">
        <f t="shared" si="8"/>
        <v>5.115</v>
      </c>
      <c r="Q159" s="27">
        <v>7674</v>
      </c>
      <c r="R159" s="9">
        <f t="shared" si="9"/>
        <v>0.7674</v>
      </c>
    </row>
    <row r="160" spans="1:18" ht="25.5">
      <c r="A160" s="6">
        <v>46</v>
      </c>
      <c r="B160" s="6" t="s">
        <v>505</v>
      </c>
      <c r="C160" s="26" t="s">
        <v>1263</v>
      </c>
      <c r="D160" s="5" t="s">
        <v>459</v>
      </c>
      <c r="E160" s="92">
        <v>10.64</v>
      </c>
      <c r="F160" s="43">
        <v>3960</v>
      </c>
      <c r="G160" s="29">
        <v>5687</v>
      </c>
      <c r="H160" s="30">
        <v>5727</v>
      </c>
      <c r="I160" s="31">
        <v>6301</v>
      </c>
      <c r="J160" s="32">
        <v>6930</v>
      </c>
      <c r="K160" s="32">
        <v>7622</v>
      </c>
      <c r="L160" s="33">
        <f t="shared" si="7"/>
        <v>8673.48895677284</v>
      </c>
      <c r="M160" s="34">
        <v>8742</v>
      </c>
      <c r="O160" s="83">
        <v>67700</v>
      </c>
      <c r="P160" s="77">
        <f t="shared" si="8"/>
        <v>6.77</v>
      </c>
      <c r="Q160" s="27">
        <v>10163</v>
      </c>
      <c r="R160" s="9">
        <f t="shared" si="9"/>
        <v>1.0163</v>
      </c>
    </row>
    <row r="161" spans="1:18" ht="25.5">
      <c r="A161" s="6">
        <v>47</v>
      </c>
      <c r="B161" s="6" t="s">
        <v>1264</v>
      </c>
      <c r="C161" s="26" t="s">
        <v>1526</v>
      </c>
      <c r="D161" s="5" t="s">
        <v>459</v>
      </c>
      <c r="E161" s="92">
        <v>8.76</v>
      </c>
      <c r="F161" s="43">
        <v>3260</v>
      </c>
      <c r="G161" s="29">
        <v>4681</v>
      </c>
      <c r="H161" s="30">
        <v>4714</v>
      </c>
      <c r="I161" s="31">
        <v>5186</v>
      </c>
      <c r="J161" s="32">
        <v>5704</v>
      </c>
      <c r="K161" s="32">
        <v>6274</v>
      </c>
      <c r="L161" s="33">
        <f t="shared" si="7"/>
        <v>7139.526333612281</v>
      </c>
      <c r="M161" s="34">
        <v>7195</v>
      </c>
      <c r="O161" s="83">
        <v>55750</v>
      </c>
      <c r="P161" s="77">
        <f t="shared" si="8"/>
        <v>5.575</v>
      </c>
      <c r="Q161" s="27">
        <v>8365</v>
      </c>
      <c r="R161" s="9">
        <f t="shared" si="9"/>
        <v>0.8365</v>
      </c>
    </row>
    <row r="162" spans="1:18" ht="25.5">
      <c r="A162" s="6">
        <v>48</v>
      </c>
      <c r="B162" s="6" t="s">
        <v>1265</v>
      </c>
      <c r="C162" s="26" t="s">
        <v>467</v>
      </c>
      <c r="D162" s="5" t="s">
        <v>459</v>
      </c>
      <c r="E162" s="92">
        <v>9.26</v>
      </c>
      <c r="F162" s="43">
        <v>3448</v>
      </c>
      <c r="G162" s="29">
        <v>4952</v>
      </c>
      <c r="H162" s="30">
        <v>4987</v>
      </c>
      <c r="I162" s="31">
        <v>5486</v>
      </c>
      <c r="J162" s="32">
        <v>6034</v>
      </c>
      <c r="K162" s="32">
        <v>6637</v>
      </c>
      <c r="L162" s="33">
        <f t="shared" si="7"/>
        <v>7552.603805576141</v>
      </c>
      <c r="M162" s="34">
        <v>7612</v>
      </c>
      <c r="O162" s="83">
        <v>58950</v>
      </c>
      <c r="P162" s="77">
        <f t="shared" si="8"/>
        <v>5.895</v>
      </c>
      <c r="Q162" s="27">
        <v>8849</v>
      </c>
      <c r="R162" s="9">
        <f t="shared" si="9"/>
        <v>0.8849</v>
      </c>
    </row>
    <row r="163" spans="1:18" ht="25.5">
      <c r="A163" s="6">
        <v>49</v>
      </c>
      <c r="B163" s="6" t="s">
        <v>468</v>
      </c>
      <c r="C163" s="26" t="s">
        <v>180</v>
      </c>
      <c r="D163" s="5" t="s">
        <v>459</v>
      </c>
      <c r="E163" s="92">
        <v>7.67</v>
      </c>
      <c r="F163" s="43">
        <v>2856</v>
      </c>
      <c r="G163" s="29">
        <v>4101</v>
      </c>
      <c r="H163" s="30">
        <v>4130</v>
      </c>
      <c r="I163" s="31">
        <v>4543</v>
      </c>
      <c r="J163" s="32">
        <v>4996</v>
      </c>
      <c r="K163" s="32">
        <v>5496</v>
      </c>
      <c r="L163" s="33">
        <f t="shared" si="7"/>
        <v>6254.1977573371205</v>
      </c>
      <c r="M163" s="34">
        <v>6303</v>
      </c>
      <c r="O163" s="83">
        <v>48850</v>
      </c>
      <c r="P163" s="77">
        <f t="shared" si="8"/>
        <v>4.885</v>
      </c>
      <c r="Q163" s="27">
        <v>7328</v>
      </c>
      <c r="R163" s="9">
        <f t="shared" si="9"/>
        <v>0.7328</v>
      </c>
    </row>
    <row r="164" spans="1:18" ht="13.5">
      <c r="A164" s="6">
        <v>50</v>
      </c>
      <c r="B164" s="6" t="s">
        <v>429</v>
      </c>
      <c r="C164" s="26" t="s">
        <v>430</v>
      </c>
      <c r="D164" s="5" t="s">
        <v>803</v>
      </c>
      <c r="E164" s="94">
        <v>8.11</v>
      </c>
      <c r="F164" s="43">
        <v>2344</v>
      </c>
      <c r="G164" s="29">
        <v>3366</v>
      </c>
      <c r="H164" s="54">
        <v>3390</v>
      </c>
      <c r="I164" s="29">
        <v>3729</v>
      </c>
      <c r="J164" s="34">
        <v>4101</v>
      </c>
      <c r="K164" s="34">
        <v>4511</v>
      </c>
      <c r="L164" s="107">
        <f t="shared" si="7"/>
        <v>5133.31260614042</v>
      </c>
      <c r="M164" s="34">
        <v>5174</v>
      </c>
      <c r="N164" s="67"/>
      <c r="O164" s="85">
        <v>40050</v>
      </c>
      <c r="P164" s="77">
        <f t="shared" si="8"/>
        <v>4.005</v>
      </c>
      <c r="Q164" s="27">
        <v>7743</v>
      </c>
      <c r="R164" s="9">
        <f t="shared" si="9"/>
        <v>0.7743</v>
      </c>
    </row>
    <row r="165" spans="1:18" ht="13.5">
      <c r="A165" s="6">
        <v>51</v>
      </c>
      <c r="B165" s="6" t="s">
        <v>469</v>
      </c>
      <c r="C165" s="26" t="s">
        <v>470</v>
      </c>
      <c r="D165" s="5" t="s">
        <v>461</v>
      </c>
      <c r="E165" s="92">
        <v>6.66</v>
      </c>
      <c r="F165" s="43">
        <v>2478</v>
      </c>
      <c r="G165" s="29">
        <v>3559</v>
      </c>
      <c r="H165" s="30">
        <v>3584</v>
      </c>
      <c r="I165" s="31">
        <v>3943</v>
      </c>
      <c r="J165" s="32">
        <v>4337</v>
      </c>
      <c r="K165" s="32">
        <v>4770</v>
      </c>
      <c r="L165" s="33">
        <f t="shared" si="7"/>
        <v>5428.042813409401</v>
      </c>
      <c r="M165" s="34">
        <v>5471</v>
      </c>
      <c r="O165" s="83">
        <v>42400</v>
      </c>
      <c r="P165" s="77">
        <f t="shared" si="8"/>
        <v>4.24</v>
      </c>
      <c r="Q165" s="27">
        <v>6360</v>
      </c>
      <c r="R165" s="9">
        <f t="shared" si="9"/>
        <v>0.636</v>
      </c>
    </row>
    <row r="166" spans="1:18" ht="13.5">
      <c r="A166" s="6">
        <v>52</v>
      </c>
      <c r="B166" s="6" t="s">
        <v>471</v>
      </c>
      <c r="C166" s="26" t="s">
        <v>662</v>
      </c>
      <c r="D166" s="5" t="s">
        <v>459</v>
      </c>
      <c r="E166" s="92">
        <v>550.31</v>
      </c>
      <c r="F166" s="43">
        <v>204817</v>
      </c>
      <c r="G166" s="29">
        <v>294130</v>
      </c>
      <c r="H166" s="30">
        <v>296224</v>
      </c>
      <c r="I166" s="31">
        <v>325880</v>
      </c>
      <c r="J166" s="32">
        <v>358406</v>
      </c>
      <c r="K166" s="32">
        <v>394231</v>
      </c>
      <c r="L166" s="33">
        <f t="shared" si="7"/>
        <v>448616.92796083883</v>
      </c>
      <c r="M166" s="34">
        <v>452120</v>
      </c>
      <c r="O166" s="83">
        <v>3501900</v>
      </c>
      <c r="P166" s="77">
        <f t="shared" si="8"/>
        <v>350.19</v>
      </c>
      <c r="Q166" s="27">
        <v>525633</v>
      </c>
      <c r="R166" s="9">
        <f t="shared" si="9"/>
        <v>52.5633</v>
      </c>
    </row>
    <row r="167" spans="1:18" ht="13.5">
      <c r="A167" s="6">
        <v>53</v>
      </c>
      <c r="B167" s="6" t="s">
        <v>473</v>
      </c>
      <c r="C167" s="26" t="s">
        <v>181</v>
      </c>
      <c r="D167" s="5" t="s">
        <v>459</v>
      </c>
      <c r="E167" s="92">
        <v>545.9</v>
      </c>
      <c r="F167" s="43">
        <v>203174</v>
      </c>
      <c r="G167" s="29">
        <v>291770</v>
      </c>
      <c r="H167" s="30">
        <v>293848</v>
      </c>
      <c r="I167" s="31">
        <v>323265</v>
      </c>
      <c r="J167" s="32">
        <v>355530</v>
      </c>
      <c r="K167" s="32">
        <v>391068</v>
      </c>
      <c r="L167" s="33">
        <f t="shared" si="7"/>
        <v>445017.57797785895</v>
      </c>
      <c r="M167" s="34">
        <v>448493</v>
      </c>
      <c r="O167" s="83">
        <v>3473800</v>
      </c>
      <c r="P167" s="77">
        <f t="shared" si="8"/>
        <v>347.38</v>
      </c>
      <c r="Q167" s="27">
        <v>521416</v>
      </c>
      <c r="R167" s="9">
        <f t="shared" si="9"/>
        <v>52.1416</v>
      </c>
    </row>
    <row r="168" spans="1:18" ht="13.5">
      <c r="A168" s="20"/>
      <c r="B168" s="20"/>
      <c r="C168" s="36" t="s">
        <v>474</v>
      </c>
      <c r="D168" s="62"/>
      <c r="E168" s="97"/>
      <c r="F168" s="38"/>
      <c r="G168" s="39"/>
      <c r="H168" s="40"/>
      <c r="I168" s="39"/>
      <c r="J168" s="41">
        <f>I168*9.981096408%+I168</f>
        <v>0</v>
      </c>
      <c r="K168" s="41"/>
      <c r="L168" s="42"/>
      <c r="M168" s="41"/>
      <c r="O168" s="84"/>
      <c r="P168" s="77">
        <f t="shared" si="8"/>
        <v>0</v>
      </c>
      <c r="Q168" s="37"/>
      <c r="R168" s="9">
        <f t="shared" si="9"/>
        <v>0</v>
      </c>
    </row>
    <row r="169" spans="1:18" ht="25.5">
      <c r="A169" s="6">
        <v>1</v>
      </c>
      <c r="B169" s="6" t="s">
        <v>431</v>
      </c>
      <c r="C169" s="26" t="s">
        <v>432</v>
      </c>
      <c r="D169" s="5" t="s">
        <v>459</v>
      </c>
      <c r="E169" s="94">
        <v>12.81</v>
      </c>
      <c r="F169" s="28">
        <v>4607</v>
      </c>
      <c r="G169" s="29">
        <v>6615</v>
      </c>
      <c r="H169" s="30">
        <v>6662</v>
      </c>
      <c r="I169" s="31">
        <v>7329</v>
      </c>
      <c r="J169" s="32">
        <v>8061</v>
      </c>
      <c r="K169" s="32">
        <v>8867</v>
      </c>
      <c r="L169" s="33">
        <f t="shared" si="7"/>
        <v>10090.24226970674</v>
      </c>
      <c r="M169" s="32">
        <v>10169</v>
      </c>
      <c r="O169" s="85">
        <v>74750</v>
      </c>
      <c r="P169" s="77">
        <f t="shared" si="8"/>
        <v>7.475</v>
      </c>
      <c r="Q169" s="27">
        <v>12237</v>
      </c>
      <c r="R169" s="9">
        <f t="shared" si="9"/>
        <v>1.2237</v>
      </c>
    </row>
    <row r="170" spans="1:18" ht="25.5">
      <c r="A170" s="69">
        <v>2</v>
      </c>
      <c r="B170" s="69" t="s">
        <v>433</v>
      </c>
      <c r="C170" s="70" t="s">
        <v>1717</v>
      </c>
      <c r="D170" s="71" t="s">
        <v>459</v>
      </c>
      <c r="E170" s="94">
        <v>16.29</v>
      </c>
      <c r="F170" s="28">
        <v>5846</v>
      </c>
      <c r="G170" s="29">
        <v>8395</v>
      </c>
      <c r="H170" s="30">
        <v>8455</v>
      </c>
      <c r="I170" s="31">
        <v>9301</v>
      </c>
      <c r="J170" s="32">
        <v>10229</v>
      </c>
      <c r="K170" s="32">
        <v>11252</v>
      </c>
      <c r="L170" s="33">
        <f t="shared" si="7"/>
        <v>12804.26367641144</v>
      </c>
      <c r="M170" s="32">
        <v>12904</v>
      </c>
      <c r="O170" s="86">
        <v>95000</v>
      </c>
      <c r="P170" s="77">
        <f t="shared" si="8"/>
        <v>9.5</v>
      </c>
      <c r="Q170" s="27">
        <v>15555</v>
      </c>
      <c r="R170" s="9">
        <f t="shared" si="9"/>
        <v>1.5555</v>
      </c>
    </row>
    <row r="171" spans="1:18" ht="13.5">
      <c r="A171" s="6">
        <v>3</v>
      </c>
      <c r="B171" s="6" t="s">
        <v>475</v>
      </c>
      <c r="C171" s="26" t="s">
        <v>476</v>
      </c>
      <c r="D171" s="5" t="s">
        <v>459</v>
      </c>
      <c r="E171" s="92">
        <v>6.88</v>
      </c>
      <c r="F171" s="28">
        <v>2559</v>
      </c>
      <c r="G171" s="29">
        <v>3675</v>
      </c>
      <c r="H171" s="30">
        <v>3701</v>
      </c>
      <c r="I171" s="31">
        <v>4072</v>
      </c>
      <c r="J171" s="32">
        <v>4478</v>
      </c>
      <c r="K171" s="32">
        <v>4926</v>
      </c>
      <c r="L171" s="33">
        <f t="shared" si="7"/>
        <v>5605.56371045172</v>
      </c>
      <c r="M171" s="32">
        <v>5649</v>
      </c>
      <c r="O171" s="83">
        <v>51850</v>
      </c>
      <c r="P171" s="77">
        <f t="shared" si="8"/>
        <v>5.185</v>
      </c>
      <c r="Q171" s="27">
        <v>6568</v>
      </c>
      <c r="R171" s="9">
        <f t="shared" si="9"/>
        <v>0.6568</v>
      </c>
    </row>
    <row r="172" spans="1:18" ht="25.5">
      <c r="A172" s="6">
        <v>4</v>
      </c>
      <c r="B172" s="6" t="s">
        <v>477</v>
      </c>
      <c r="C172" s="26" t="s">
        <v>478</v>
      </c>
      <c r="D172" s="5" t="s">
        <v>459</v>
      </c>
      <c r="E172" s="92">
        <v>5.43</v>
      </c>
      <c r="F172" s="28">
        <v>2020</v>
      </c>
      <c r="G172" s="29">
        <v>2901</v>
      </c>
      <c r="H172" s="30">
        <f>G172*1.00728597449</f>
        <v>2922.13661199549</v>
      </c>
      <c r="I172" s="31">
        <v>3215</v>
      </c>
      <c r="J172" s="32">
        <v>3536</v>
      </c>
      <c r="K172" s="32">
        <v>3889</v>
      </c>
      <c r="L172" s="33">
        <f t="shared" si="7"/>
        <v>4425.50492690758</v>
      </c>
      <c r="M172" s="32">
        <v>4460</v>
      </c>
      <c r="O172" s="83">
        <v>40950</v>
      </c>
      <c r="P172" s="77">
        <f t="shared" si="8"/>
        <v>4.095</v>
      </c>
      <c r="Q172" s="27">
        <v>5185</v>
      </c>
      <c r="R172" s="9">
        <f t="shared" si="9"/>
        <v>0.5185</v>
      </c>
    </row>
    <row r="173" spans="1:18" ht="25.5">
      <c r="A173" s="6">
        <v>5</v>
      </c>
      <c r="B173" s="6" t="s">
        <v>479</v>
      </c>
      <c r="C173" s="26" t="s">
        <v>480</v>
      </c>
      <c r="D173" s="5" t="s">
        <v>459</v>
      </c>
      <c r="E173" s="92">
        <v>1.81</v>
      </c>
      <c r="F173" s="28">
        <v>673</v>
      </c>
      <c r="G173" s="29">
        <v>967</v>
      </c>
      <c r="H173" s="30">
        <f>G173*1.00728597449</f>
        <v>974.04553733183</v>
      </c>
      <c r="I173" s="31">
        <v>1072</v>
      </c>
      <c r="J173" s="32">
        <v>1179</v>
      </c>
      <c r="K173" s="32">
        <v>1296</v>
      </c>
      <c r="L173" s="33">
        <f t="shared" si="7"/>
        <v>1474.78899081312</v>
      </c>
      <c r="M173" s="32">
        <v>1487</v>
      </c>
      <c r="O173" s="83">
        <v>13650</v>
      </c>
      <c r="P173" s="77">
        <f t="shared" si="8"/>
        <v>1.365</v>
      </c>
      <c r="Q173" s="27">
        <v>1728</v>
      </c>
      <c r="R173" s="9">
        <f t="shared" si="9"/>
        <v>0.1728</v>
      </c>
    </row>
    <row r="174" spans="1:18" ht="13.5">
      <c r="A174" s="6">
        <v>6</v>
      </c>
      <c r="B174" s="6" t="s">
        <v>1718</v>
      </c>
      <c r="C174" s="26" t="s">
        <v>1719</v>
      </c>
      <c r="D174" s="5" t="s">
        <v>801</v>
      </c>
      <c r="E174" s="94">
        <v>1.59</v>
      </c>
      <c r="F174" s="28">
        <v>458</v>
      </c>
      <c r="G174" s="29">
        <v>658</v>
      </c>
      <c r="H174" s="30">
        <v>662</v>
      </c>
      <c r="I174" s="31">
        <v>729</v>
      </c>
      <c r="J174" s="32">
        <v>802</v>
      </c>
      <c r="K174" s="32">
        <v>881</v>
      </c>
      <c r="L174" s="33">
        <f t="shared" si="7"/>
        <v>1002.53788650182</v>
      </c>
      <c r="M174" s="32">
        <v>1011</v>
      </c>
      <c r="O174" s="85">
        <v>9300</v>
      </c>
      <c r="P174" s="77">
        <f t="shared" si="8"/>
        <v>0.93</v>
      </c>
      <c r="Q174" s="27">
        <v>1521</v>
      </c>
      <c r="R174" s="9">
        <f t="shared" si="9"/>
        <v>0.1521</v>
      </c>
    </row>
    <row r="175" spans="1:18" ht="13.5">
      <c r="A175" s="6">
        <v>7</v>
      </c>
      <c r="B175" s="6" t="s">
        <v>1720</v>
      </c>
      <c r="C175" s="26" t="s">
        <v>1721</v>
      </c>
      <c r="D175" s="5" t="s">
        <v>801</v>
      </c>
      <c r="E175" s="94">
        <v>1.81</v>
      </c>
      <c r="F175" s="28">
        <v>512</v>
      </c>
      <c r="G175" s="29">
        <v>735</v>
      </c>
      <c r="H175" s="30">
        <f>G175*1.00728597449</f>
        <v>740.35519125015</v>
      </c>
      <c r="I175" s="31">
        <f>H175*1.09980371432</f>
        <v>814.2453892530089</v>
      </c>
      <c r="J175" s="32">
        <v>896</v>
      </c>
      <c r="K175" s="32">
        <v>985</v>
      </c>
      <c r="L175" s="33">
        <f t="shared" si="7"/>
        <v>1120.8851511967</v>
      </c>
      <c r="M175" s="32">
        <v>1130</v>
      </c>
      <c r="O175" s="85">
        <v>10550</v>
      </c>
      <c r="P175" s="77">
        <f t="shared" si="8"/>
        <v>1.055</v>
      </c>
      <c r="Q175" s="27">
        <v>1728</v>
      </c>
      <c r="R175" s="9">
        <f t="shared" si="9"/>
        <v>0.1728</v>
      </c>
    </row>
    <row r="176" spans="1:18" ht="13.5">
      <c r="A176" s="6">
        <v>8</v>
      </c>
      <c r="B176" s="6" t="s">
        <v>481</v>
      </c>
      <c r="C176" s="26" t="s">
        <v>482</v>
      </c>
      <c r="D176" s="5" t="s">
        <v>123</v>
      </c>
      <c r="E176" s="92">
        <v>1.59</v>
      </c>
      <c r="F176" s="28">
        <v>593</v>
      </c>
      <c r="G176" s="29">
        <v>851</v>
      </c>
      <c r="H176" s="30">
        <f>G176*1.00728597449</f>
        <v>857.20036429099</v>
      </c>
      <c r="I176" s="31">
        <f>H176*1.09980371432</f>
        <v>942.7521445636878</v>
      </c>
      <c r="J176" s="32">
        <v>1037</v>
      </c>
      <c r="K176" s="32">
        <v>1141</v>
      </c>
      <c r="L176" s="33">
        <f t="shared" si="7"/>
        <v>1298.40604823902</v>
      </c>
      <c r="M176" s="32">
        <v>1308</v>
      </c>
      <c r="O176" s="83">
        <v>12000</v>
      </c>
      <c r="P176" s="77">
        <f t="shared" si="8"/>
        <v>1.2</v>
      </c>
      <c r="Q176" s="27">
        <v>1521</v>
      </c>
      <c r="R176" s="9">
        <f t="shared" si="9"/>
        <v>0.1521</v>
      </c>
    </row>
    <row r="177" spans="1:18" ht="13.5">
      <c r="A177" s="6">
        <v>9</v>
      </c>
      <c r="B177" s="6" t="s">
        <v>483</v>
      </c>
      <c r="C177" s="26" t="s">
        <v>484</v>
      </c>
      <c r="D177" s="5" t="s">
        <v>795</v>
      </c>
      <c r="E177" s="92">
        <v>1.49</v>
      </c>
      <c r="F177" s="28">
        <v>556</v>
      </c>
      <c r="G177" s="29">
        <v>799</v>
      </c>
      <c r="H177" s="30">
        <v>804</v>
      </c>
      <c r="I177" s="31">
        <f>H177*1.09980371432</f>
        <v>884.24218631328</v>
      </c>
      <c r="J177" s="32">
        <v>972</v>
      </c>
      <c r="K177" s="32">
        <v>1070</v>
      </c>
      <c r="L177" s="33">
        <f t="shared" si="7"/>
        <v>1217.6112809954</v>
      </c>
      <c r="M177" s="32">
        <v>1227</v>
      </c>
      <c r="O177" s="83">
        <v>11250</v>
      </c>
      <c r="P177" s="77">
        <f t="shared" si="8"/>
        <v>1.125</v>
      </c>
      <c r="Q177" s="27">
        <v>1427</v>
      </c>
      <c r="R177" s="9">
        <f t="shared" si="9"/>
        <v>0.1427</v>
      </c>
    </row>
    <row r="178" spans="1:18" ht="13.5">
      <c r="A178" s="6">
        <v>10</v>
      </c>
      <c r="B178" s="6" t="s">
        <v>485</v>
      </c>
      <c r="C178" s="26" t="s">
        <v>486</v>
      </c>
      <c r="D178" s="5" t="s">
        <v>795</v>
      </c>
      <c r="E178" s="92">
        <v>1.12</v>
      </c>
      <c r="F178" s="28">
        <v>417</v>
      </c>
      <c r="G178" s="29">
        <v>599</v>
      </c>
      <c r="H178" s="30">
        <f>G178*1.00728597449</f>
        <v>603.36429871951</v>
      </c>
      <c r="I178" s="31">
        <v>663</v>
      </c>
      <c r="J178" s="32">
        <v>729</v>
      </c>
      <c r="K178" s="32">
        <v>803</v>
      </c>
      <c r="L178" s="33">
        <f t="shared" si="7"/>
        <v>913.7774379806599</v>
      </c>
      <c r="M178" s="32">
        <v>920</v>
      </c>
      <c r="O178" s="83">
        <v>8450</v>
      </c>
      <c r="P178" s="77">
        <f t="shared" si="8"/>
        <v>0.845</v>
      </c>
      <c r="Q178" s="27">
        <v>1070</v>
      </c>
      <c r="R178" s="9">
        <f t="shared" si="9"/>
        <v>0.107</v>
      </c>
    </row>
    <row r="179" spans="1:18" ht="13.5">
      <c r="A179" s="6">
        <v>11</v>
      </c>
      <c r="B179" s="6" t="s">
        <v>487</v>
      </c>
      <c r="C179" s="26" t="s">
        <v>664</v>
      </c>
      <c r="D179" s="5" t="s">
        <v>795</v>
      </c>
      <c r="E179" s="92">
        <v>2.61</v>
      </c>
      <c r="F179" s="28">
        <v>973</v>
      </c>
      <c r="G179" s="29">
        <v>1398</v>
      </c>
      <c r="H179" s="30">
        <v>1407</v>
      </c>
      <c r="I179" s="31">
        <f>H179*1.09980371432</f>
        <v>1547.4238260482398</v>
      </c>
      <c r="J179" s="32">
        <v>1702</v>
      </c>
      <c r="K179" s="32">
        <v>1873</v>
      </c>
      <c r="L179" s="33">
        <f t="shared" si="7"/>
        <v>2131.3887189760603</v>
      </c>
      <c r="M179" s="32">
        <v>2148</v>
      </c>
      <c r="O179" s="83">
        <v>19700</v>
      </c>
      <c r="P179" s="77">
        <f t="shared" si="8"/>
        <v>1.97</v>
      </c>
      <c r="Q179" s="27">
        <v>2497</v>
      </c>
      <c r="R179" s="9">
        <f t="shared" si="9"/>
        <v>0.2497</v>
      </c>
    </row>
    <row r="180" spans="1:18" ht="25.5">
      <c r="A180" s="6">
        <v>12</v>
      </c>
      <c r="B180" s="6" t="s">
        <v>665</v>
      </c>
      <c r="C180" s="26" t="s">
        <v>666</v>
      </c>
      <c r="D180" s="5" t="s">
        <v>795</v>
      </c>
      <c r="E180" s="92">
        <v>1.99</v>
      </c>
      <c r="F180" s="28">
        <v>741</v>
      </c>
      <c r="G180" s="29">
        <v>1065</v>
      </c>
      <c r="H180" s="30">
        <v>1072</v>
      </c>
      <c r="I180" s="31">
        <f>H180*1.09980371432</f>
        <v>1178.9895817510399</v>
      </c>
      <c r="J180" s="32">
        <v>1297</v>
      </c>
      <c r="K180" s="32">
        <v>1427</v>
      </c>
      <c r="L180" s="33">
        <f t="shared" si="7"/>
        <v>1623.86102614994</v>
      </c>
      <c r="M180" s="32">
        <v>1636</v>
      </c>
      <c r="O180" s="83">
        <v>15000</v>
      </c>
      <c r="P180" s="77">
        <f t="shared" si="8"/>
        <v>1.5</v>
      </c>
      <c r="Q180" s="27">
        <v>1902</v>
      </c>
      <c r="R180" s="9">
        <f t="shared" si="9"/>
        <v>0.1902</v>
      </c>
    </row>
    <row r="181" spans="1:18" ht="13.5">
      <c r="A181" s="5">
        <v>13</v>
      </c>
      <c r="B181" s="5" t="s">
        <v>667</v>
      </c>
      <c r="C181" s="26" t="s">
        <v>668</v>
      </c>
      <c r="D181" s="5" t="s">
        <v>124</v>
      </c>
      <c r="E181" s="92">
        <v>1.56</v>
      </c>
      <c r="F181" s="28">
        <v>579</v>
      </c>
      <c r="G181" s="29">
        <v>832</v>
      </c>
      <c r="H181" s="30">
        <f aca="true" t="shared" si="10" ref="H181:H186">G181*1.00728597449</f>
        <v>838.06193077568</v>
      </c>
      <c r="I181" s="31">
        <v>921</v>
      </c>
      <c r="J181" s="32">
        <v>1013</v>
      </c>
      <c r="K181" s="32">
        <v>1115</v>
      </c>
      <c r="L181" s="33">
        <f t="shared" si="7"/>
        <v>1268.8192320653</v>
      </c>
      <c r="M181" s="32">
        <v>1278</v>
      </c>
      <c r="O181" s="83">
        <v>11750</v>
      </c>
      <c r="P181" s="77">
        <f t="shared" si="8"/>
        <v>1.175</v>
      </c>
      <c r="Q181" s="27">
        <v>1486</v>
      </c>
      <c r="R181" s="9">
        <f t="shared" si="9"/>
        <v>0.1486</v>
      </c>
    </row>
    <row r="182" spans="1:18" ht="13.5">
      <c r="A182" s="6">
        <v>14</v>
      </c>
      <c r="B182" s="6" t="s">
        <v>669</v>
      </c>
      <c r="C182" s="26" t="s">
        <v>670</v>
      </c>
      <c r="D182" s="5" t="s">
        <v>459</v>
      </c>
      <c r="E182" s="92">
        <v>1.37</v>
      </c>
      <c r="F182" s="28">
        <v>510</v>
      </c>
      <c r="G182" s="29">
        <v>732</v>
      </c>
      <c r="H182" s="30">
        <f t="shared" si="10"/>
        <v>737.33333332668</v>
      </c>
      <c r="I182" s="31">
        <f>H182*1.09980371432</f>
        <v>810.9219386846291</v>
      </c>
      <c r="J182" s="32">
        <v>892</v>
      </c>
      <c r="K182" s="32">
        <v>981</v>
      </c>
      <c r="L182" s="33">
        <f t="shared" si="7"/>
        <v>1116.3333333238202</v>
      </c>
      <c r="M182" s="32">
        <v>1125</v>
      </c>
      <c r="O182" s="83">
        <v>10350</v>
      </c>
      <c r="P182" s="77">
        <f t="shared" si="8"/>
        <v>1.035</v>
      </c>
      <c r="Q182" s="27">
        <v>1308</v>
      </c>
      <c r="R182" s="9">
        <f t="shared" si="9"/>
        <v>0.1308</v>
      </c>
    </row>
    <row r="183" spans="1:18" ht="13.5">
      <c r="A183" s="6">
        <v>15</v>
      </c>
      <c r="B183" s="6" t="s">
        <v>671</v>
      </c>
      <c r="C183" s="26" t="s">
        <v>672</v>
      </c>
      <c r="D183" s="5" t="s">
        <v>459</v>
      </c>
      <c r="E183" s="92">
        <v>1.87</v>
      </c>
      <c r="F183" s="28">
        <v>695</v>
      </c>
      <c r="G183" s="29">
        <v>998</v>
      </c>
      <c r="H183" s="30">
        <f t="shared" si="10"/>
        <v>1005.27140254102</v>
      </c>
      <c r="I183" s="31">
        <v>1105</v>
      </c>
      <c r="J183" s="32">
        <v>1215</v>
      </c>
      <c r="K183" s="32">
        <v>1338</v>
      </c>
      <c r="L183" s="33">
        <f t="shared" si="7"/>
        <v>1522.5830784783602</v>
      </c>
      <c r="M183" s="32">
        <v>1534</v>
      </c>
      <c r="O183" s="83">
        <v>14100</v>
      </c>
      <c r="P183" s="77">
        <f t="shared" si="8"/>
        <v>1.41</v>
      </c>
      <c r="Q183" s="27">
        <v>1783</v>
      </c>
      <c r="R183" s="9">
        <f t="shared" si="9"/>
        <v>0.1783</v>
      </c>
    </row>
    <row r="184" spans="1:18" ht="25.5">
      <c r="A184" s="6">
        <v>16</v>
      </c>
      <c r="B184" s="6" t="s">
        <v>673</v>
      </c>
      <c r="C184" s="26" t="s">
        <v>674</v>
      </c>
      <c r="D184" s="5" t="s">
        <v>459</v>
      </c>
      <c r="E184" s="92">
        <v>3.61</v>
      </c>
      <c r="F184" s="43">
        <v>1344</v>
      </c>
      <c r="G184" s="29">
        <v>1930</v>
      </c>
      <c r="H184" s="30">
        <f t="shared" si="10"/>
        <v>1944.0619307657</v>
      </c>
      <c r="I184" s="31">
        <v>2137</v>
      </c>
      <c r="J184" s="32">
        <v>2350</v>
      </c>
      <c r="K184" s="32">
        <v>2586</v>
      </c>
      <c r="L184" s="33">
        <f t="shared" si="7"/>
        <v>2942.75025481692</v>
      </c>
      <c r="M184" s="32">
        <v>2966</v>
      </c>
      <c r="O184" s="83">
        <v>27200</v>
      </c>
      <c r="P184" s="77">
        <f t="shared" si="8"/>
        <v>2.72</v>
      </c>
      <c r="Q184" s="27">
        <v>3448</v>
      </c>
      <c r="R184" s="9">
        <f t="shared" si="9"/>
        <v>0.3448</v>
      </c>
    </row>
    <row r="185" spans="1:18" ht="13.5">
      <c r="A185" s="6">
        <v>17</v>
      </c>
      <c r="B185" s="6" t="s">
        <v>675</v>
      </c>
      <c r="C185" s="26" t="s">
        <v>676</v>
      </c>
      <c r="D185" s="5" t="s">
        <v>459</v>
      </c>
      <c r="E185" s="92">
        <v>1.62</v>
      </c>
      <c r="F185" s="28">
        <v>602</v>
      </c>
      <c r="G185" s="29">
        <v>865</v>
      </c>
      <c r="H185" s="30">
        <f t="shared" si="10"/>
        <v>871.3023679338501</v>
      </c>
      <c r="I185" s="31">
        <f>H185*1.09980371432</f>
        <v>958.2615805494595</v>
      </c>
      <c r="J185" s="32">
        <v>1054</v>
      </c>
      <c r="K185" s="32">
        <v>1159</v>
      </c>
      <c r="L185" s="33">
        <f t="shared" si="7"/>
        <v>1318.88922866698</v>
      </c>
      <c r="M185" s="32">
        <v>1329</v>
      </c>
      <c r="O185" s="83">
        <v>12200</v>
      </c>
      <c r="P185" s="77">
        <f t="shared" si="8"/>
        <v>1.22</v>
      </c>
      <c r="Q185" s="27">
        <v>1546</v>
      </c>
      <c r="R185" s="9">
        <f t="shared" si="9"/>
        <v>0.1546</v>
      </c>
    </row>
    <row r="186" spans="1:18" ht="13.5">
      <c r="A186" s="6">
        <v>18</v>
      </c>
      <c r="B186" s="6" t="s">
        <v>677</v>
      </c>
      <c r="C186" s="26" t="s">
        <v>678</v>
      </c>
      <c r="D186" s="5" t="s">
        <v>459</v>
      </c>
      <c r="E186" s="92">
        <v>10.28</v>
      </c>
      <c r="F186" s="28">
        <v>3825</v>
      </c>
      <c r="G186" s="29">
        <v>5493</v>
      </c>
      <c r="H186" s="30">
        <f t="shared" si="10"/>
        <v>5533.02185787357</v>
      </c>
      <c r="I186" s="31">
        <v>6086</v>
      </c>
      <c r="J186" s="32">
        <v>6693</v>
      </c>
      <c r="K186" s="32">
        <v>7363</v>
      </c>
      <c r="L186" s="33">
        <f t="shared" si="7"/>
        <v>8378.758749503859</v>
      </c>
      <c r="M186" s="32">
        <v>8444</v>
      </c>
      <c r="O186" s="83">
        <v>77500</v>
      </c>
      <c r="P186" s="77">
        <f t="shared" si="8"/>
        <v>7.75</v>
      </c>
      <c r="Q186" s="27">
        <v>9817</v>
      </c>
      <c r="R186" s="9">
        <f t="shared" si="9"/>
        <v>0.9817</v>
      </c>
    </row>
    <row r="187" spans="1:18" ht="13.5">
      <c r="A187" s="6">
        <v>19</v>
      </c>
      <c r="B187" s="6" t="s">
        <v>679</v>
      </c>
      <c r="C187" s="26" t="s">
        <v>680</v>
      </c>
      <c r="D187" s="5" t="s">
        <v>459</v>
      </c>
      <c r="E187" s="92">
        <v>10.86</v>
      </c>
      <c r="F187" s="28">
        <v>4041</v>
      </c>
      <c r="G187" s="29">
        <v>5803</v>
      </c>
      <c r="H187" s="30">
        <v>5844</v>
      </c>
      <c r="I187" s="31">
        <v>6429</v>
      </c>
      <c r="J187" s="32">
        <v>7071</v>
      </c>
      <c r="K187" s="32">
        <v>7778</v>
      </c>
      <c r="L187" s="33">
        <f t="shared" si="7"/>
        <v>8851.00985381516</v>
      </c>
      <c r="M187" s="32">
        <v>8920</v>
      </c>
      <c r="O187" s="83">
        <v>81900</v>
      </c>
      <c r="P187" s="77">
        <f t="shared" si="8"/>
        <v>8.19</v>
      </c>
      <c r="Q187" s="27">
        <v>10370</v>
      </c>
      <c r="R187" s="9">
        <f t="shared" si="9"/>
        <v>1.037</v>
      </c>
    </row>
    <row r="188" spans="1:18" ht="13.5">
      <c r="A188" s="6">
        <v>20</v>
      </c>
      <c r="B188" s="6" t="s">
        <v>681</v>
      </c>
      <c r="C188" s="26" t="s">
        <v>682</v>
      </c>
      <c r="D188" s="5" t="s">
        <v>459</v>
      </c>
      <c r="E188" s="92">
        <v>10.64</v>
      </c>
      <c r="F188" s="28">
        <v>3960</v>
      </c>
      <c r="G188" s="29">
        <v>5687</v>
      </c>
      <c r="H188" s="30">
        <v>5727</v>
      </c>
      <c r="I188" s="31">
        <v>6301</v>
      </c>
      <c r="J188" s="32">
        <v>6930</v>
      </c>
      <c r="K188" s="32">
        <v>7622</v>
      </c>
      <c r="L188" s="33">
        <f t="shared" si="7"/>
        <v>8673.48895677284</v>
      </c>
      <c r="M188" s="32">
        <v>8742</v>
      </c>
      <c r="O188" s="83">
        <v>80250</v>
      </c>
      <c r="P188" s="77">
        <f t="shared" si="8"/>
        <v>8.025</v>
      </c>
      <c r="Q188" s="27">
        <v>10163</v>
      </c>
      <c r="R188" s="9">
        <f t="shared" si="9"/>
        <v>1.0163</v>
      </c>
    </row>
    <row r="189" spans="1:18" ht="13.5">
      <c r="A189" s="6">
        <v>21</v>
      </c>
      <c r="B189" s="6" t="s">
        <v>683</v>
      </c>
      <c r="C189" s="26" t="s">
        <v>684</v>
      </c>
      <c r="D189" s="5" t="s">
        <v>459</v>
      </c>
      <c r="E189" s="92">
        <v>2.68</v>
      </c>
      <c r="F189" s="28">
        <v>997</v>
      </c>
      <c r="G189" s="29">
        <v>1431</v>
      </c>
      <c r="H189" s="30">
        <v>1442</v>
      </c>
      <c r="I189" s="31">
        <v>1586</v>
      </c>
      <c r="J189" s="32">
        <v>1744</v>
      </c>
      <c r="K189" s="32">
        <v>1919</v>
      </c>
      <c r="L189" s="33">
        <f t="shared" si="7"/>
        <v>2183.7346245141803</v>
      </c>
      <c r="M189" s="32">
        <v>2200</v>
      </c>
      <c r="O189" s="83">
        <v>20200</v>
      </c>
      <c r="P189" s="77">
        <f t="shared" si="8"/>
        <v>2.02</v>
      </c>
      <c r="Q189" s="27">
        <v>2558</v>
      </c>
      <c r="R189" s="9">
        <f t="shared" si="9"/>
        <v>0.2558</v>
      </c>
    </row>
    <row r="190" spans="1:18" ht="13.5">
      <c r="A190" s="6">
        <v>22</v>
      </c>
      <c r="B190" s="6" t="s">
        <v>685</v>
      </c>
      <c r="C190" s="26" t="s">
        <v>686</v>
      </c>
      <c r="D190" s="5" t="s">
        <v>459</v>
      </c>
      <c r="E190" s="92">
        <v>4.13</v>
      </c>
      <c r="F190" s="28">
        <v>1536</v>
      </c>
      <c r="G190" s="29">
        <v>2205</v>
      </c>
      <c r="H190" s="30">
        <f>G190*1.00728597449</f>
        <v>2221.06557375045</v>
      </c>
      <c r="I190" s="31">
        <f>H190*1.09980371432</f>
        <v>2442.7361677590266</v>
      </c>
      <c r="J190" s="32">
        <v>2687</v>
      </c>
      <c r="K190" s="32">
        <v>2956</v>
      </c>
      <c r="L190" s="33">
        <f t="shared" si="7"/>
        <v>3363.79340805832</v>
      </c>
      <c r="M190" s="32">
        <v>3390</v>
      </c>
      <c r="O190" s="83">
        <v>31100</v>
      </c>
      <c r="P190" s="77">
        <f t="shared" si="8"/>
        <v>3.11</v>
      </c>
      <c r="Q190" s="27">
        <v>3941</v>
      </c>
      <c r="R190" s="9">
        <f t="shared" si="9"/>
        <v>0.3941</v>
      </c>
    </row>
    <row r="191" spans="1:18" ht="13.5">
      <c r="A191" s="69">
        <v>23</v>
      </c>
      <c r="B191" s="6" t="s">
        <v>357</v>
      </c>
      <c r="C191" s="70" t="s">
        <v>1722</v>
      </c>
      <c r="D191" s="71" t="s">
        <v>459</v>
      </c>
      <c r="E191" s="94">
        <v>8.9</v>
      </c>
      <c r="F191" s="28">
        <v>2775</v>
      </c>
      <c r="G191" s="29">
        <v>3985</v>
      </c>
      <c r="H191" s="30">
        <v>4013</v>
      </c>
      <c r="I191" s="31">
        <v>4415</v>
      </c>
      <c r="J191" s="32">
        <v>4856</v>
      </c>
      <c r="K191" s="32">
        <v>5341</v>
      </c>
      <c r="L191" s="33">
        <f t="shared" si="7"/>
        <v>6077.81481476302</v>
      </c>
      <c r="M191" s="32">
        <v>6125</v>
      </c>
      <c r="N191" s="67"/>
      <c r="O191" s="86">
        <v>51900</v>
      </c>
      <c r="P191" s="77">
        <f t="shared" si="8"/>
        <v>5.19</v>
      </c>
      <c r="Q191" s="68">
        <v>8500</v>
      </c>
      <c r="R191" s="9">
        <f t="shared" si="9"/>
        <v>0.85</v>
      </c>
    </row>
    <row r="192" spans="1:18" ht="13.5">
      <c r="A192" s="6">
        <v>24</v>
      </c>
      <c r="B192" s="6" t="s">
        <v>1723</v>
      </c>
      <c r="C192" s="26" t="s">
        <v>1856</v>
      </c>
      <c r="D192" s="5" t="s">
        <v>459</v>
      </c>
      <c r="E192" s="94">
        <v>7.6</v>
      </c>
      <c r="F192" s="43"/>
      <c r="G192" s="29"/>
      <c r="H192" s="54"/>
      <c r="I192" s="29"/>
      <c r="J192" s="34"/>
      <c r="K192" s="34"/>
      <c r="L192" s="107"/>
      <c r="M192" s="34"/>
      <c r="N192" s="67"/>
      <c r="O192" s="85">
        <v>44350</v>
      </c>
      <c r="P192" s="77">
        <f t="shared" si="8"/>
        <v>4.435</v>
      </c>
      <c r="Q192" s="27">
        <v>7259</v>
      </c>
      <c r="R192" s="9">
        <f t="shared" si="9"/>
        <v>0.7259</v>
      </c>
    </row>
    <row r="193" spans="1:18" ht="13.5">
      <c r="A193" s="6">
        <v>25</v>
      </c>
      <c r="B193" s="6" t="s">
        <v>1857</v>
      </c>
      <c r="C193" s="26" t="s">
        <v>1858</v>
      </c>
      <c r="D193" s="5" t="s">
        <v>245</v>
      </c>
      <c r="E193" s="94">
        <v>0.24</v>
      </c>
      <c r="F193" s="43"/>
      <c r="G193" s="29"/>
      <c r="H193" s="54"/>
      <c r="I193" s="29"/>
      <c r="J193" s="34"/>
      <c r="K193" s="34"/>
      <c r="L193" s="107"/>
      <c r="M193" s="34"/>
      <c r="N193" s="67"/>
      <c r="O193" s="85">
        <v>1400</v>
      </c>
      <c r="P193" s="77">
        <f t="shared" si="8"/>
        <v>0.14</v>
      </c>
      <c r="Q193" s="27">
        <v>228</v>
      </c>
      <c r="R193" s="9">
        <f t="shared" si="9"/>
        <v>0.0228</v>
      </c>
    </row>
    <row r="194" spans="1:18" ht="13.5">
      <c r="A194" s="6">
        <v>26</v>
      </c>
      <c r="B194" s="6" t="s">
        <v>687</v>
      </c>
      <c r="C194" s="26" t="s">
        <v>688</v>
      </c>
      <c r="D194" s="5" t="s">
        <v>459</v>
      </c>
      <c r="E194" s="92">
        <v>2.35</v>
      </c>
      <c r="F194" s="28">
        <v>876</v>
      </c>
      <c r="G194" s="29">
        <v>1258</v>
      </c>
      <c r="H194" s="30">
        <f aca="true" t="shared" si="11" ref="H194:H201">G194*1.00728597449</f>
        <v>1267.1657559084201</v>
      </c>
      <c r="I194" s="31">
        <v>1393</v>
      </c>
      <c r="J194" s="32">
        <v>1532</v>
      </c>
      <c r="K194" s="32">
        <v>1686</v>
      </c>
      <c r="L194" s="33">
        <f t="shared" si="7"/>
        <v>1918.59123341892</v>
      </c>
      <c r="M194" s="32">
        <v>1933</v>
      </c>
      <c r="O194" s="83">
        <v>17750</v>
      </c>
      <c r="P194" s="77">
        <f t="shared" si="8"/>
        <v>1.775</v>
      </c>
      <c r="Q194" s="27">
        <v>2248</v>
      </c>
      <c r="R194" s="9">
        <f t="shared" si="9"/>
        <v>0.2248</v>
      </c>
    </row>
    <row r="195" spans="1:18" ht="13.5">
      <c r="A195" s="6">
        <v>27</v>
      </c>
      <c r="B195" s="6" t="s">
        <v>689</v>
      </c>
      <c r="C195" s="26" t="s">
        <v>690</v>
      </c>
      <c r="D195" s="5" t="s">
        <v>459</v>
      </c>
      <c r="E195" s="92">
        <v>3.91</v>
      </c>
      <c r="F195" s="28">
        <v>1455</v>
      </c>
      <c r="G195" s="29">
        <v>2089</v>
      </c>
      <c r="H195" s="30">
        <f t="shared" si="11"/>
        <v>2104.22040070961</v>
      </c>
      <c r="I195" s="31">
        <v>2315</v>
      </c>
      <c r="J195" s="32">
        <v>2546</v>
      </c>
      <c r="K195" s="32">
        <v>2800</v>
      </c>
      <c r="L195" s="33">
        <f t="shared" si="7"/>
        <v>3186.272511016</v>
      </c>
      <c r="M195" s="32">
        <v>3211</v>
      </c>
      <c r="O195" s="83">
        <v>29500</v>
      </c>
      <c r="P195" s="77">
        <f t="shared" si="8"/>
        <v>2.95</v>
      </c>
      <c r="Q195" s="27">
        <v>3733</v>
      </c>
      <c r="R195" s="9">
        <f t="shared" si="9"/>
        <v>0.3733</v>
      </c>
    </row>
    <row r="196" spans="1:18" ht="13.5">
      <c r="A196" s="6">
        <v>28</v>
      </c>
      <c r="B196" s="6" t="s">
        <v>691</v>
      </c>
      <c r="C196" s="26" t="s">
        <v>2023</v>
      </c>
      <c r="D196" s="5" t="s">
        <v>459</v>
      </c>
      <c r="E196" s="92">
        <v>2.32</v>
      </c>
      <c r="F196" s="28">
        <v>862</v>
      </c>
      <c r="G196" s="29">
        <v>1238</v>
      </c>
      <c r="H196" s="30">
        <f t="shared" si="11"/>
        <v>1247.02003641862</v>
      </c>
      <c r="I196" s="31">
        <v>1372</v>
      </c>
      <c r="J196" s="32">
        <v>1509</v>
      </c>
      <c r="K196" s="32">
        <v>1659</v>
      </c>
      <c r="L196" s="33">
        <f t="shared" si="7"/>
        <v>1887.86646277698</v>
      </c>
      <c r="M196" s="32">
        <v>1903</v>
      </c>
      <c r="O196" s="83">
        <v>17450</v>
      </c>
      <c r="P196" s="77">
        <f t="shared" si="8"/>
        <v>1.745</v>
      </c>
      <c r="Q196" s="27">
        <v>2212</v>
      </c>
      <c r="R196" s="9">
        <f t="shared" si="9"/>
        <v>0.2212</v>
      </c>
    </row>
    <row r="197" spans="1:18" ht="13.5">
      <c r="A197" s="6">
        <v>29</v>
      </c>
      <c r="B197" s="6" t="s">
        <v>2024</v>
      </c>
      <c r="C197" s="26" t="s">
        <v>2025</v>
      </c>
      <c r="D197" s="5" t="s">
        <v>459</v>
      </c>
      <c r="E197" s="92">
        <v>0.59</v>
      </c>
      <c r="F197" s="28">
        <v>219</v>
      </c>
      <c r="G197" s="29">
        <v>315</v>
      </c>
      <c r="H197" s="30">
        <f t="shared" si="11"/>
        <v>317.29508196435</v>
      </c>
      <c r="I197" s="31">
        <v>348</v>
      </c>
      <c r="J197" s="32">
        <v>383</v>
      </c>
      <c r="K197" s="32">
        <v>421</v>
      </c>
      <c r="L197" s="33">
        <f t="shared" si="7"/>
        <v>479.07883112062</v>
      </c>
      <c r="M197" s="32">
        <v>483</v>
      </c>
      <c r="O197" s="83">
        <v>4450</v>
      </c>
      <c r="P197" s="77">
        <f t="shared" si="8"/>
        <v>0.445</v>
      </c>
      <c r="Q197" s="27">
        <v>562</v>
      </c>
      <c r="R197" s="9">
        <f t="shared" si="9"/>
        <v>0.0562</v>
      </c>
    </row>
    <row r="198" spans="1:18" ht="25.5">
      <c r="A198" s="6">
        <v>30</v>
      </c>
      <c r="B198" s="6" t="s">
        <v>2026</v>
      </c>
      <c r="C198" s="26" t="s">
        <v>2027</v>
      </c>
      <c r="D198" s="5" t="s">
        <v>459</v>
      </c>
      <c r="E198" s="92">
        <v>2.03</v>
      </c>
      <c r="F198" s="28">
        <v>754</v>
      </c>
      <c r="G198" s="29">
        <v>1083</v>
      </c>
      <c r="H198" s="30">
        <f t="shared" si="11"/>
        <v>1090.8907103726701</v>
      </c>
      <c r="I198" s="31">
        <f>H198*1.09980371432</f>
        <v>1199.765655185046</v>
      </c>
      <c r="J198" s="32">
        <v>1320</v>
      </c>
      <c r="K198" s="32">
        <v>1452</v>
      </c>
      <c r="L198" s="33">
        <f t="shared" si="7"/>
        <v>1652.30988785544</v>
      </c>
      <c r="M198" s="32">
        <v>1665</v>
      </c>
      <c r="O198" s="83">
        <v>15300</v>
      </c>
      <c r="P198" s="77">
        <f t="shared" si="8"/>
        <v>1.53</v>
      </c>
      <c r="Q198" s="27">
        <v>1836</v>
      </c>
      <c r="R198" s="9">
        <f t="shared" si="9"/>
        <v>0.1836</v>
      </c>
    </row>
    <row r="199" spans="1:18" ht="25.5">
      <c r="A199" s="6">
        <v>31</v>
      </c>
      <c r="B199" s="6" t="s">
        <v>2028</v>
      </c>
      <c r="C199" s="26" t="s">
        <v>2029</v>
      </c>
      <c r="D199" s="5" t="s">
        <v>459</v>
      </c>
      <c r="E199" s="92">
        <v>2.9</v>
      </c>
      <c r="F199" s="28">
        <v>1078</v>
      </c>
      <c r="G199" s="29">
        <v>1547</v>
      </c>
      <c r="H199" s="30">
        <f t="shared" si="11"/>
        <v>1558.27140253603</v>
      </c>
      <c r="I199" s="31">
        <f>H199*1.09980371432</f>
        <v>1713.7926764277615</v>
      </c>
      <c r="J199" s="32">
        <v>1885</v>
      </c>
      <c r="K199" s="32">
        <v>2074</v>
      </c>
      <c r="L199" s="33">
        <f t="shared" si="7"/>
        <v>2360.11756708828</v>
      </c>
      <c r="M199" s="32">
        <v>2379</v>
      </c>
      <c r="O199" s="83">
        <v>21850</v>
      </c>
      <c r="P199" s="77">
        <f t="shared" si="8"/>
        <v>2.185</v>
      </c>
      <c r="Q199" s="27">
        <v>2765</v>
      </c>
      <c r="R199" s="9">
        <f t="shared" si="9"/>
        <v>0.2765</v>
      </c>
    </row>
    <row r="200" spans="1:18" ht="25.5">
      <c r="A200" s="6">
        <v>32</v>
      </c>
      <c r="B200" s="6" t="s">
        <v>2030</v>
      </c>
      <c r="C200" s="26" t="s">
        <v>182</v>
      </c>
      <c r="D200" s="5" t="s">
        <v>459</v>
      </c>
      <c r="E200" s="92">
        <v>2.46</v>
      </c>
      <c r="F200" s="28">
        <v>916</v>
      </c>
      <c r="G200" s="29">
        <v>1315</v>
      </c>
      <c r="H200" s="30">
        <f t="shared" si="11"/>
        <v>1324.5810564543501</v>
      </c>
      <c r="I200" s="31">
        <f>H200*1.09980371432</f>
        <v>1456.7791658064039</v>
      </c>
      <c r="J200" s="32">
        <v>1602</v>
      </c>
      <c r="K200" s="32">
        <v>1763</v>
      </c>
      <c r="L200" s="33">
        <f t="shared" si="7"/>
        <v>2006.21372747186</v>
      </c>
      <c r="M200" s="32">
        <v>2022</v>
      </c>
      <c r="O200" s="83">
        <v>18550</v>
      </c>
      <c r="P200" s="77">
        <f t="shared" si="8"/>
        <v>1.855</v>
      </c>
      <c r="Q200" s="27">
        <v>2351</v>
      </c>
      <c r="R200" s="9">
        <f t="shared" si="9"/>
        <v>0.2351</v>
      </c>
    </row>
    <row r="201" spans="1:18" ht="25.5">
      <c r="A201" s="6">
        <v>33</v>
      </c>
      <c r="B201" s="6" t="s">
        <v>2031</v>
      </c>
      <c r="C201" s="26" t="s">
        <v>183</v>
      </c>
      <c r="D201" s="5" t="s">
        <v>459</v>
      </c>
      <c r="E201" s="92">
        <v>2.1</v>
      </c>
      <c r="F201" s="28">
        <v>781</v>
      </c>
      <c r="G201" s="29">
        <v>1122</v>
      </c>
      <c r="H201" s="30">
        <f t="shared" si="11"/>
        <v>1130.17486337778</v>
      </c>
      <c r="I201" s="31">
        <f>H201*1.09980371432</f>
        <v>1242.9705125739808</v>
      </c>
      <c r="J201" s="32">
        <v>1367</v>
      </c>
      <c r="K201" s="32">
        <v>1504</v>
      </c>
      <c r="L201" s="33">
        <f t="shared" si="7"/>
        <v>1711.4835202028798</v>
      </c>
      <c r="M201" s="32">
        <v>1725</v>
      </c>
      <c r="O201" s="83">
        <v>15850</v>
      </c>
      <c r="P201" s="77">
        <f t="shared" si="8"/>
        <v>1.585</v>
      </c>
      <c r="Q201" s="27">
        <v>2005</v>
      </c>
      <c r="R201" s="9">
        <f t="shared" si="9"/>
        <v>0.2005</v>
      </c>
    </row>
    <row r="202" spans="1:18" ht="13.5">
      <c r="A202" s="6">
        <v>34</v>
      </c>
      <c r="B202" s="6" t="s">
        <v>2032</v>
      </c>
      <c r="C202" s="26" t="s">
        <v>2033</v>
      </c>
      <c r="D202" s="5" t="s">
        <v>459</v>
      </c>
      <c r="E202" s="92">
        <v>5.07</v>
      </c>
      <c r="F202" s="28">
        <v>1886</v>
      </c>
      <c r="G202" s="29">
        <v>2708</v>
      </c>
      <c r="H202" s="30">
        <v>2727</v>
      </c>
      <c r="I202" s="31">
        <v>3000</v>
      </c>
      <c r="J202" s="32">
        <v>3299</v>
      </c>
      <c r="K202" s="32">
        <v>3630</v>
      </c>
      <c r="L202" s="33">
        <f t="shared" si="7"/>
        <v>4130.7747196386</v>
      </c>
      <c r="M202" s="32">
        <v>4163</v>
      </c>
      <c r="O202" s="83">
        <v>38200</v>
      </c>
      <c r="P202" s="77">
        <f t="shared" si="8"/>
        <v>3.82</v>
      </c>
      <c r="Q202" s="27">
        <v>4839</v>
      </c>
      <c r="R202" s="9">
        <f t="shared" si="9"/>
        <v>0.4839</v>
      </c>
    </row>
    <row r="203" spans="1:18" ht="13.5">
      <c r="A203" s="20"/>
      <c r="B203" s="20"/>
      <c r="C203" s="36" t="s">
        <v>2034</v>
      </c>
      <c r="D203" s="62"/>
      <c r="E203" s="97"/>
      <c r="F203" s="38"/>
      <c r="G203" s="39"/>
      <c r="H203" s="40"/>
      <c r="I203" s="39"/>
      <c r="J203" s="41">
        <f>I203*9.981096408%+I203</f>
        <v>0</v>
      </c>
      <c r="K203" s="41"/>
      <c r="L203" s="42"/>
      <c r="M203" s="41"/>
      <c r="O203" s="84"/>
      <c r="P203" s="77">
        <f aca="true" t="shared" si="12" ref="P203:P266">O203/10000</f>
        <v>0</v>
      </c>
      <c r="Q203" s="37"/>
      <c r="R203" s="9">
        <f aca="true" t="shared" si="13" ref="R203:R266">Q203/10000</f>
        <v>0</v>
      </c>
    </row>
    <row r="204" spans="1:18" ht="13.5">
      <c r="A204" s="69">
        <v>1</v>
      </c>
      <c r="B204" s="69" t="s">
        <v>950</v>
      </c>
      <c r="C204" s="70" t="s">
        <v>2035</v>
      </c>
      <c r="D204" s="71" t="s">
        <v>459</v>
      </c>
      <c r="E204" s="94">
        <v>4.13</v>
      </c>
      <c r="F204" s="27">
        <v>3999</v>
      </c>
      <c r="G204" s="29">
        <v>1398</v>
      </c>
      <c r="H204" s="30">
        <v>1407</v>
      </c>
      <c r="I204" s="31">
        <f>H204*1.09980371432</f>
        <v>1547.4238260482398</v>
      </c>
      <c r="J204" s="32">
        <v>1702</v>
      </c>
      <c r="K204" s="32">
        <v>1873</v>
      </c>
      <c r="L204" s="33">
        <f t="shared" si="7"/>
        <v>2131.3887189760603</v>
      </c>
      <c r="M204" s="32">
        <v>2148</v>
      </c>
      <c r="O204" s="86">
        <v>24050</v>
      </c>
      <c r="P204" s="77">
        <f t="shared" si="12"/>
        <v>2.405</v>
      </c>
      <c r="Q204" s="27">
        <v>3941</v>
      </c>
      <c r="R204" s="9">
        <f t="shared" si="13"/>
        <v>0.3941</v>
      </c>
    </row>
    <row r="205" spans="1:18" ht="13.5">
      <c r="A205" s="69">
        <v>2</v>
      </c>
      <c r="B205" s="69" t="s">
        <v>2036</v>
      </c>
      <c r="C205" s="70" t="s">
        <v>2037</v>
      </c>
      <c r="D205" s="71" t="s">
        <v>459</v>
      </c>
      <c r="E205" s="92">
        <v>3.04</v>
      </c>
      <c r="F205" s="43">
        <v>718</v>
      </c>
      <c r="G205" s="29">
        <v>1032</v>
      </c>
      <c r="H205" s="30">
        <v>1039</v>
      </c>
      <c r="I205" s="31">
        <v>1142</v>
      </c>
      <c r="J205" s="32">
        <v>1256</v>
      </c>
      <c r="K205" s="32">
        <v>1382</v>
      </c>
      <c r="L205" s="33">
        <f t="shared" si="7"/>
        <v>1572.65307508004</v>
      </c>
      <c r="M205" s="34">
        <v>1585</v>
      </c>
      <c r="O205" s="87">
        <v>17750</v>
      </c>
      <c r="P205" s="77">
        <f t="shared" si="12"/>
        <v>1.775</v>
      </c>
      <c r="Q205" s="27">
        <v>2904</v>
      </c>
      <c r="R205" s="9">
        <f t="shared" si="13"/>
        <v>0.2904</v>
      </c>
    </row>
    <row r="206" spans="1:18" ht="13.5">
      <c r="A206" s="6">
        <v>3</v>
      </c>
      <c r="B206" s="6" t="s">
        <v>2038</v>
      </c>
      <c r="C206" s="26" t="s">
        <v>2039</v>
      </c>
      <c r="D206" s="5" t="s">
        <v>459</v>
      </c>
      <c r="E206" s="92">
        <v>2.49</v>
      </c>
      <c r="F206" s="28">
        <v>927</v>
      </c>
      <c r="G206" s="29">
        <v>1331</v>
      </c>
      <c r="H206" s="30">
        <v>1340</v>
      </c>
      <c r="I206" s="31">
        <f>H206*1.09980371432</f>
        <v>1473.7369771888</v>
      </c>
      <c r="J206" s="32">
        <v>1621</v>
      </c>
      <c r="K206" s="32">
        <v>1784</v>
      </c>
      <c r="L206" s="33">
        <f t="shared" si="7"/>
        <v>2030.11077130448</v>
      </c>
      <c r="M206" s="34">
        <v>2045</v>
      </c>
      <c r="O206" s="83">
        <v>18500</v>
      </c>
      <c r="P206" s="77">
        <f t="shared" si="12"/>
        <v>1.85</v>
      </c>
      <c r="Q206" s="27">
        <v>2378</v>
      </c>
      <c r="R206" s="9">
        <f t="shared" si="13"/>
        <v>0.2378</v>
      </c>
    </row>
    <row r="207" spans="1:18" ht="13.5">
      <c r="A207" s="6">
        <v>4</v>
      </c>
      <c r="B207" s="6" t="s">
        <v>2040</v>
      </c>
      <c r="C207" s="26" t="s">
        <v>2041</v>
      </c>
      <c r="D207" s="5" t="s">
        <v>459</v>
      </c>
      <c r="E207" s="92">
        <v>3.05</v>
      </c>
      <c r="F207" s="44">
        <v>1135</v>
      </c>
      <c r="G207" s="45">
        <v>1631</v>
      </c>
      <c r="H207" s="46">
        <v>1642</v>
      </c>
      <c r="I207" s="45">
        <v>1805</v>
      </c>
      <c r="J207" s="47">
        <v>1985</v>
      </c>
      <c r="K207" s="47">
        <v>2185</v>
      </c>
      <c r="L207" s="33">
        <f t="shared" si="7"/>
        <v>2486.4305130607004</v>
      </c>
      <c r="M207" s="34">
        <v>2506</v>
      </c>
      <c r="O207" s="83">
        <v>22650</v>
      </c>
      <c r="P207" s="77">
        <f t="shared" si="12"/>
        <v>2.265</v>
      </c>
      <c r="Q207" s="27">
        <v>2913</v>
      </c>
      <c r="R207" s="9">
        <f t="shared" si="13"/>
        <v>0.2913</v>
      </c>
    </row>
    <row r="208" spans="1:18" ht="13.5">
      <c r="A208" s="6">
        <v>5</v>
      </c>
      <c r="B208" s="6" t="s">
        <v>2042</v>
      </c>
      <c r="C208" s="26" t="s">
        <v>2043</v>
      </c>
      <c r="D208" s="5" t="s">
        <v>459</v>
      </c>
      <c r="E208" s="92">
        <v>2.49</v>
      </c>
      <c r="F208" s="44">
        <v>927</v>
      </c>
      <c r="G208" s="45">
        <v>1331</v>
      </c>
      <c r="H208" s="46">
        <v>1340</v>
      </c>
      <c r="I208" s="45">
        <f>H208*1.09980371432</f>
        <v>1473.7369771888</v>
      </c>
      <c r="J208" s="47">
        <v>1621</v>
      </c>
      <c r="K208" s="47">
        <v>1784</v>
      </c>
      <c r="L208" s="33">
        <f t="shared" si="7"/>
        <v>2030.11077130448</v>
      </c>
      <c r="M208" s="34">
        <v>2045</v>
      </c>
      <c r="O208" s="83">
        <v>18500</v>
      </c>
      <c r="P208" s="77">
        <f t="shared" si="12"/>
        <v>1.85</v>
      </c>
      <c r="Q208" s="27">
        <v>2378</v>
      </c>
      <c r="R208" s="9">
        <f t="shared" si="13"/>
        <v>0.2378</v>
      </c>
    </row>
    <row r="209" spans="1:18" ht="13.5">
      <c r="A209" s="6">
        <v>6</v>
      </c>
      <c r="B209" s="6" t="s">
        <v>2044</v>
      </c>
      <c r="C209" s="26" t="s">
        <v>2045</v>
      </c>
      <c r="D209" s="5" t="s">
        <v>459</v>
      </c>
      <c r="E209" s="92">
        <v>3.05</v>
      </c>
      <c r="F209" s="44">
        <v>1135</v>
      </c>
      <c r="G209" s="45">
        <v>1631</v>
      </c>
      <c r="H209" s="46">
        <v>1642</v>
      </c>
      <c r="I209" s="45">
        <v>1805</v>
      </c>
      <c r="J209" s="47">
        <v>1985</v>
      </c>
      <c r="K209" s="47">
        <v>2185</v>
      </c>
      <c r="L209" s="33">
        <f aca="true" t="shared" si="14" ref="L209:L272">K209/100*113.795446822</f>
        <v>2486.4305130607004</v>
      </c>
      <c r="M209" s="34">
        <v>2506</v>
      </c>
      <c r="O209" s="83">
        <v>14750</v>
      </c>
      <c r="P209" s="77">
        <f t="shared" si="12"/>
        <v>1.475</v>
      </c>
      <c r="Q209" s="27">
        <v>2913</v>
      </c>
      <c r="R209" s="9">
        <f t="shared" si="13"/>
        <v>0.2913</v>
      </c>
    </row>
    <row r="210" spans="1:18" ht="25.5">
      <c r="A210" s="69">
        <v>7</v>
      </c>
      <c r="B210" s="69" t="s">
        <v>2046</v>
      </c>
      <c r="C210" s="70" t="s">
        <v>2048</v>
      </c>
      <c r="D210" s="71" t="s">
        <v>459</v>
      </c>
      <c r="E210" s="92">
        <v>2.94</v>
      </c>
      <c r="F210" s="28">
        <v>836</v>
      </c>
      <c r="G210" s="29">
        <v>1201</v>
      </c>
      <c r="H210" s="30">
        <v>1209</v>
      </c>
      <c r="I210" s="31">
        <f>H210*1.09980371432</f>
        <v>1329.66269061288</v>
      </c>
      <c r="J210" s="32">
        <v>1462</v>
      </c>
      <c r="K210" s="32">
        <v>1609</v>
      </c>
      <c r="L210" s="33">
        <f t="shared" si="14"/>
        <v>1830.9687393659801</v>
      </c>
      <c r="M210" s="34">
        <v>1845</v>
      </c>
      <c r="O210" s="83">
        <v>17150</v>
      </c>
      <c r="P210" s="77">
        <f t="shared" si="12"/>
        <v>1.715</v>
      </c>
      <c r="Q210" s="27">
        <v>2810</v>
      </c>
      <c r="R210" s="9">
        <f t="shared" si="13"/>
        <v>0.281</v>
      </c>
    </row>
    <row r="211" spans="1:18" ht="13.5">
      <c r="A211" s="69">
        <v>8</v>
      </c>
      <c r="B211" s="69" t="s">
        <v>2049</v>
      </c>
      <c r="C211" s="70" t="s">
        <v>2050</v>
      </c>
      <c r="D211" s="71" t="s">
        <v>459</v>
      </c>
      <c r="E211" s="92">
        <v>2.03</v>
      </c>
      <c r="F211" s="28">
        <v>577</v>
      </c>
      <c r="G211" s="29">
        <v>829</v>
      </c>
      <c r="H211" s="30">
        <v>835</v>
      </c>
      <c r="I211" s="31">
        <f>H211*1.09980371432</f>
        <v>918.3361014571999</v>
      </c>
      <c r="J211" s="32">
        <v>1010</v>
      </c>
      <c r="K211" s="32">
        <v>1111</v>
      </c>
      <c r="L211" s="33">
        <f t="shared" si="14"/>
        <v>1264.26741419242</v>
      </c>
      <c r="M211" s="34">
        <v>1274</v>
      </c>
      <c r="O211" s="83">
        <v>11850</v>
      </c>
      <c r="P211" s="77">
        <f t="shared" si="12"/>
        <v>1.185</v>
      </c>
      <c r="Q211" s="27">
        <v>1941</v>
      </c>
      <c r="R211" s="9">
        <f t="shared" si="13"/>
        <v>0.1941</v>
      </c>
    </row>
    <row r="212" spans="1:18" ht="13.5">
      <c r="A212" s="6">
        <v>9</v>
      </c>
      <c r="B212" s="6" t="s">
        <v>2051</v>
      </c>
      <c r="C212" s="26" t="s">
        <v>2052</v>
      </c>
      <c r="D212" s="5" t="s">
        <v>459</v>
      </c>
      <c r="E212" s="92">
        <v>0.68</v>
      </c>
      <c r="F212" s="28">
        <v>255</v>
      </c>
      <c r="G212" s="29">
        <v>366</v>
      </c>
      <c r="H212" s="30">
        <v>369</v>
      </c>
      <c r="I212" s="31">
        <v>405</v>
      </c>
      <c r="J212" s="32">
        <v>445</v>
      </c>
      <c r="K212" s="32">
        <v>490</v>
      </c>
      <c r="L212" s="33">
        <f t="shared" si="14"/>
        <v>557.5976894278001</v>
      </c>
      <c r="M212" s="34">
        <v>562</v>
      </c>
      <c r="O212" s="83">
        <v>5100</v>
      </c>
      <c r="P212" s="77">
        <f t="shared" si="12"/>
        <v>0.51</v>
      </c>
      <c r="Q212" s="27">
        <v>654</v>
      </c>
      <c r="R212" s="9">
        <f t="shared" si="13"/>
        <v>0.0654</v>
      </c>
    </row>
    <row r="213" spans="1:18" ht="13.5">
      <c r="A213" s="6">
        <v>10</v>
      </c>
      <c r="B213" s="6" t="s">
        <v>2053</v>
      </c>
      <c r="C213" s="26" t="s">
        <v>2054</v>
      </c>
      <c r="D213" s="5" t="s">
        <v>459</v>
      </c>
      <c r="E213" s="92">
        <v>0.81</v>
      </c>
      <c r="F213" s="28">
        <v>301</v>
      </c>
      <c r="G213" s="29">
        <v>433</v>
      </c>
      <c r="H213" s="30">
        <f>G213*1.00728597449</f>
        <v>436.15482695417</v>
      </c>
      <c r="I213" s="31">
        <v>479</v>
      </c>
      <c r="J213" s="32">
        <v>527</v>
      </c>
      <c r="K213" s="32">
        <v>580</v>
      </c>
      <c r="L213" s="33">
        <f t="shared" si="14"/>
        <v>660.0135915676</v>
      </c>
      <c r="M213" s="34">
        <v>665</v>
      </c>
      <c r="O213" s="83">
        <v>6000</v>
      </c>
      <c r="P213" s="77">
        <f t="shared" si="12"/>
        <v>0.6</v>
      </c>
      <c r="Q213" s="27">
        <v>773</v>
      </c>
      <c r="R213" s="9">
        <f t="shared" si="13"/>
        <v>0.0773</v>
      </c>
    </row>
    <row r="214" spans="1:18" ht="13.5">
      <c r="A214" s="6">
        <v>11</v>
      </c>
      <c r="B214" s="6" t="s">
        <v>2055</v>
      </c>
      <c r="C214" s="26" t="s">
        <v>2056</v>
      </c>
      <c r="D214" s="5" t="s">
        <v>459</v>
      </c>
      <c r="E214" s="92">
        <v>3.62</v>
      </c>
      <c r="F214" s="28">
        <v>1347</v>
      </c>
      <c r="G214" s="29">
        <v>1934</v>
      </c>
      <c r="H214" s="30">
        <f>G214*1.00728597449</f>
        <v>1948.09107466366</v>
      </c>
      <c r="I214" s="31">
        <f>H214*1.09980371432</f>
        <v>2142.5177997487335</v>
      </c>
      <c r="J214" s="32">
        <v>2356</v>
      </c>
      <c r="K214" s="32">
        <v>2593</v>
      </c>
      <c r="L214" s="33">
        <f t="shared" si="14"/>
        <v>2950.71593609446</v>
      </c>
      <c r="M214" s="34">
        <v>2973</v>
      </c>
      <c r="O214" s="83">
        <v>26900</v>
      </c>
      <c r="P214" s="77">
        <f t="shared" si="12"/>
        <v>2.69</v>
      </c>
      <c r="Q214" s="27">
        <v>3457</v>
      </c>
      <c r="R214" s="9">
        <f t="shared" si="13"/>
        <v>0.3457</v>
      </c>
    </row>
    <row r="215" spans="1:18" ht="13.5">
      <c r="A215" s="6">
        <v>12</v>
      </c>
      <c r="B215" s="6" t="s">
        <v>2057</v>
      </c>
      <c r="C215" s="26" t="s">
        <v>2058</v>
      </c>
      <c r="D215" s="5" t="s">
        <v>459</v>
      </c>
      <c r="E215" s="92">
        <v>4.42</v>
      </c>
      <c r="F215" s="28">
        <v>1643</v>
      </c>
      <c r="G215" s="29">
        <v>2360</v>
      </c>
      <c r="H215" s="30">
        <f>G215*1.00728597449</f>
        <v>2377.1948997964</v>
      </c>
      <c r="I215" s="31">
        <v>2615</v>
      </c>
      <c r="J215" s="32">
        <v>2876</v>
      </c>
      <c r="K215" s="32">
        <v>3163</v>
      </c>
      <c r="L215" s="33">
        <f t="shared" si="14"/>
        <v>3599.3499829798598</v>
      </c>
      <c r="M215" s="34">
        <v>3627</v>
      </c>
      <c r="O215" s="83">
        <v>32800</v>
      </c>
      <c r="P215" s="77">
        <f t="shared" si="12"/>
        <v>3.28</v>
      </c>
      <c r="Q215" s="27">
        <v>4217</v>
      </c>
      <c r="R215" s="9">
        <f t="shared" si="13"/>
        <v>0.4217</v>
      </c>
    </row>
    <row r="216" spans="1:18" ht="13.5">
      <c r="A216" s="5">
        <v>13</v>
      </c>
      <c r="B216" s="5" t="s">
        <v>2059</v>
      </c>
      <c r="C216" s="26" t="s">
        <v>2060</v>
      </c>
      <c r="D216" s="5" t="s">
        <v>459</v>
      </c>
      <c r="E216" s="92">
        <v>2.39</v>
      </c>
      <c r="F216" s="28">
        <v>889</v>
      </c>
      <c r="G216" s="29">
        <v>1277</v>
      </c>
      <c r="H216" s="30">
        <f>G216*1.00728597449</f>
        <v>1286.3041894237301</v>
      </c>
      <c r="I216" s="31">
        <v>1414</v>
      </c>
      <c r="J216" s="32">
        <v>1555</v>
      </c>
      <c r="K216" s="32">
        <v>1711</v>
      </c>
      <c r="L216" s="33">
        <f t="shared" si="14"/>
        <v>1947.04009512442</v>
      </c>
      <c r="M216" s="34">
        <v>1962</v>
      </c>
      <c r="O216" s="83">
        <v>17750</v>
      </c>
      <c r="P216" s="77">
        <f t="shared" si="12"/>
        <v>1.775</v>
      </c>
      <c r="Q216" s="27">
        <v>2281</v>
      </c>
      <c r="R216" s="9">
        <f t="shared" si="13"/>
        <v>0.2281</v>
      </c>
    </row>
    <row r="217" spans="1:18" ht="13.5">
      <c r="A217" s="6">
        <v>14</v>
      </c>
      <c r="B217" s="6" t="s">
        <v>2061</v>
      </c>
      <c r="C217" s="26" t="s">
        <v>2062</v>
      </c>
      <c r="D217" s="5" t="s">
        <v>459</v>
      </c>
      <c r="E217" s="92">
        <v>3.55</v>
      </c>
      <c r="F217" s="28">
        <v>1320</v>
      </c>
      <c r="G217" s="29">
        <v>1896</v>
      </c>
      <c r="H217" s="30">
        <v>1909</v>
      </c>
      <c r="I217" s="31">
        <f>H217*1.09980371432</f>
        <v>2099.5252906368796</v>
      </c>
      <c r="J217" s="32">
        <v>2309</v>
      </c>
      <c r="K217" s="32">
        <v>2541</v>
      </c>
      <c r="L217" s="33">
        <f t="shared" si="14"/>
        <v>2891.54230374702</v>
      </c>
      <c r="M217" s="34">
        <v>2914</v>
      </c>
      <c r="O217" s="83">
        <v>26350</v>
      </c>
      <c r="P217" s="77">
        <f t="shared" si="12"/>
        <v>2.635</v>
      </c>
      <c r="Q217" s="27">
        <v>3388</v>
      </c>
      <c r="R217" s="9">
        <f t="shared" si="13"/>
        <v>0.3388</v>
      </c>
    </row>
    <row r="218" spans="1:18" ht="13.5">
      <c r="A218" s="6">
        <v>15</v>
      </c>
      <c r="B218" s="6" t="s">
        <v>2063</v>
      </c>
      <c r="C218" s="26" t="s">
        <v>2064</v>
      </c>
      <c r="D218" s="5" t="s">
        <v>459</v>
      </c>
      <c r="E218" s="92">
        <v>4.13</v>
      </c>
      <c r="F218" s="28">
        <v>1536</v>
      </c>
      <c r="G218" s="29">
        <v>2205</v>
      </c>
      <c r="H218" s="30">
        <f>G218*1.00728597449</f>
        <v>2221.06557375045</v>
      </c>
      <c r="I218" s="31">
        <f>H218*1.09980371432</f>
        <v>2442.7361677590266</v>
      </c>
      <c r="J218" s="32">
        <v>2687</v>
      </c>
      <c r="K218" s="32">
        <v>2956</v>
      </c>
      <c r="L218" s="33">
        <f t="shared" si="14"/>
        <v>3363.79340805832</v>
      </c>
      <c r="M218" s="34">
        <v>3390</v>
      </c>
      <c r="O218" s="83">
        <v>30650</v>
      </c>
      <c r="P218" s="77">
        <f t="shared" si="12"/>
        <v>3.065</v>
      </c>
      <c r="Q218" s="27">
        <v>3941</v>
      </c>
      <c r="R218" s="9">
        <f t="shared" si="13"/>
        <v>0.3941</v>
      </c>
    </row>
    <row r="219" spans="1:18" ht="13.5">
      <c r="A219" s="6">
        <v>16</v>
      </c>
      <c r="B219" s="6" t="s">
        <v>2065</v>
      </c>
      <c r="C219" s="26" t="s">
        <v>2066</v>
      </c>
      <c r="D219" s="5" t="s">
        <v>459</v>
      </c>
      <c r="E219" s="92">
        <v>5.07</v>
      </c>
      <c r="F219" s="28">
        <v>1886</v>
      </c>
      <c r="G219" s="29">
        <v>2708</v>
      </c>
      <c r="H219" s="30">
        <v>2727</v>
      </c>
      <c r="I219" s="31">
        <v>3000</v>
      </c>
      <c r="J219" s="32">
        <v>3299</v>
      </c>
      <c r="K219" s="32">
        <v>3630</v>
      </c>
      <c r="L219" s="33">
        <f t="shared" si="14"/>
        <v>4130.7747196386</v>
      </c>
      <c r="M219" s="34">
        <v>4163</v>
      </c>
      <c r="O219" s="83">
        <v>37650</v>
      </c>
      <c r="P219" s="77">
        <f t="shared" si="12"/>
        <v>3.765</v>
      </c>
      <c r="Q219" s="27">
        <v>4839</v>
      </c>
      <c r="R219" s="9">
        <f t="shared" si="13"/>
        <v>0.4839</v>
      </c>
    </row>
    <row r="220" spans="1:18" ht="13.5">
      <c r="A220" s="6">
        <v>17</v>
      </c>
      <c r="B220" s="6" t="s">
        <v>2067</v>
      </c>
      <c r="C220" s="26" t="s">
        <v>2068</v>
      </c>
      <c r="D220" s="5" t="s">
        <v>459</v>
      </c>
      <c r="E220" s="92">
        <v>3.55</v>
      </c>
      <c r="F220" s="28">
        <v>1320</v>
      </c>
      <c r="G220" s="29">
        <v>1896</v>
      </c>
      <c r="H220" s="30">
        <v>1909</v>
      </c>
      <c r="I220" s="31">
        <f>H220*1.09980371432</f>
        <v>2099.5252906368796</v>
      </c>
      <c r="J220" s="32">
        <v>2309</v>
      </c>
      <c r="K220" s="32">
        <v>2541</v>
      </c>
      <c r="L220" s="33">
        <f t="shared" si="14"/>
        <v>2891.54230374702</v>
      </c>
      <c r="M220" s="34">
        <v>2914</v>
      </c>
      <c r="O220" s="83">
        <v>26350</v>
      </c>
      <c r="P220" s="77">
        <f t="shared" si="12"/>
        <v>2.635</v>
      </c>
      <c r="Q220" s="27">
        <v>3388</v>
      </c>
      <c r="R220" s="9">
        <f t="shared" si="13"/>
        <v>0.3388</v>
      </c>
    </row>
    <row r="221" spans="1:18" ht="13.5">
      <c r="A221" s="6">
        <v>18</v>
      </c>
      <c r="B221" s="6" t="s">
        <v>2069</v>
      </c>
      <c r="C221" s="26" t="s">
        <v>2070</v>
      </c>
      <c r="D221" s="5" t="s">
        <v>459</v>
      </c>
      <c r="E221" s="92">
        <v>6.51</v>
      </c>
      <c r="F221" s="28">
        <v>2425</v>
      </c>
      <c r="G221" s="29">
        <v>3482</v>
      </c>
      <c r="H221" s="30">
        <f>G221*1.00728597449</f>
        <v>3507.36976317418</v>
      </c>
      <c r="I221" s="31">
        <v>3858</v>
      </c>
      <c r="J221" s="32">
        <v>4243</v>
      </c>
      <c r="K221" s="32">
        <v>4667</v>
      </c>
      <c r="L221" s="33">
        <f t="shared" si="14"/>
        <v>5310.83350318274</v>
      </c>
      <c r="M221" s="34">
        <v>5352</v>
      </c>
      <c r="O221" s="83">
        <v>48400</v>
      </c>
      <c r="P221" s="77">
        <f t="shared" si="12"/>
        <v>4.84</v>
      </c>
      <c r="Q221" s="27">
        <v>6222</v>
      </c>
      <c r="R221" s="9">
        <f t="shared" si="13"/>
        <v>0.6222</v>
      </c>
    </row>
    <row r="222" spans="1:18" ht="25.5">
      <c r="A222" s="6">
        <v>19</v>
      </c>
      <c r="B222" s="6" t="s">
        <v>2071</v>
      </c>
      <c r="C222" s="26" t="s">
        <v>2072</v>
      </c>
      <c r="D222" s="5" t="s">
        <v>459</v>
      </c>
      <c r="E222" s="92">
        <v>1.74</v>
      </c>
      <c r="F222" s="28">
        <v>647</v>
      </c>
      <c r="G222" s="29">
        <v>928</v>
      </c>
      <c r="H222" s="30">
        <f>G222*1.00728597449</f>
        <v>934.76138432672</v>
      </c>
      <c r="I222" s="31">
        <v>1029</v>
      </c>
      <c r="J222" s="32">
        <v>1132</v>
      </c>
      <c r="K222" s="32">
        <v>1244</v>
      </c>
      <c r="L222" s="33">
        <f t="shared" si="14"/>
        <v>1415.61535846568</v>
      </c>
      <c r="M222" s="34">
        <v>1427</v>
      </c>
      <c r="O222" s="83">
        <v>12900</v>
      </c>
      <c r="P222" s="77">
        <f t="shared" si="12"/>
        <v>1.29</v>
      </c>
      <c r="Q222" s="27">
        <v>1659</v>
      </c>
      <c r="R222" s="9">
        <f t="shared" si="13"/>
        <v>0.1659</v>
      </c>
    </row>
    <row r="223" spans="1:18" ht="13.5">
      <c r="A223" s="6">
        <v>20</v>
      </c>
      <c r="B223" s="6" t="s">
        <v>2073</v>
      </c>
      <c r="C223" s="26" t="s">
        <v>2074</v>
      </c>
      <c r="D223" s="5" t="s">
        <v>459</v>
      </c>
      <c r="E223" s="92">
        <v>9.84</v>
      </c>
      <c r="F223" s="28">
        <v>3664</v>
      </c>
      <c r="G223" s="29">
        <v>5261</v>
      </c>
      <c r="H223" s="30">
        <f>G223*1.00728597449</f>
        <v>5299.33151179189</v>
      </c>
      <c r="I223" s="31">
        <v>5829</v>
      </c>
      <c r="J223" s="32">
        <v>6411</v>
      </c>
      <c r="K223" s="32">
        <v>7052</v>
      </c>
      <c r="L223" s="33">
        <f t="shared" si="14"/>
        <v>8024.85490988744</v>
      </c>
      <c r="M223" s="34">
        <v>8087</v>
      </c>
      <c r="O223" s="83">
        <v>73150</v>
      </c>
      <c r="P223" s="77">
        <f t="shared" si="12"/>
        <v>7.315</v>
      </c>
      <c r="Q223" s="27">
        <v>9402</v>
      </c>
      <c r="R223" s="9">
        <f t="shared" si="13"/>
        <v>0.9402</v>
      </c>
    </row>
    <row r="224" spans="1:18" ht="25.5">
      <c r="A224" s="6">
        <v>21</v>
      </c>
      <c r="B224" s="6" t="s">
        <v>2075</v>
      </c>
      <c r="C224" s="26" t="s">
        <v>2076</v>
      </c>
      <c r="D224" s="5" t="s">
        <v>459</v>
      </c>
      <c r="E224" s="92">
        <v>2.75</v>
      </c>
      <c r="F224" s="28">
        <v>1024</v>
      </c>
      <c r="G224" s="29">
        <v>1470</v>
      </c>
      <c r="H224" s="30">
        <f>G224*1.00728597449</f>
        <v>1480.7103825003</v>
      </c>
      <c r="I224" s="31">
        <v>1629</v>
      </c>
      <c r="J224" s="32">
        <v>1792</v>
      </c>
      <c r="K224" s="32">
        <v>1970</v>
      </c>
      <c r="L224" s="33">
        <f t="shared" si="14"/>
        <v>2241.7703023934</v>
      </c>
      <c r="M224" s="34">
        <v>2260</v>
      </c>
      <c r="O224" s="83">
        <v>20450</v>
      </c>
      <c r="P224" s="77">
        <f t="shared" si="12"/>
        <v>2.045</v>
      </c>
      <c r="Q224" s="27">
        <v>2627</v>
      </c>
      <c r="R224" s="9">
        <f t="shared" si="13"/>
        <v>0.2627</v>
      </c>
    </row>
    <row r="225" spans="1:18" ht="13.5">
      <c r="A225" s="6">
        <v>22</v>
      </c>
      <c r="B225" s="6" t="s">
        <v>2077</v>
      </c>
      <c r="C225" s="26" t="s">
        <v>1415</v>
      </c>
      <c r="D225" s="5" t="s">
        <v>801</v>
      </c>
      <c r="E225" s="92">
        <v>1.56</v>
      </c>
      <c r="F225" s="28">
        <v>579</v>
      </c>
      <c r="G225" s="29">
        <v>832</v>
      </c>
      <c r="H225" s="30">
        <f>G225*1.00728597449</f>
        <v>838.06193077568</v>
      </c>
      <c r="I225" s="31">
        <v>921</v>
      </c>
      <c r="J225" s="32">
        <v>1013</v>
      </c>
      <c r="K225" s="32">
        <v>1115</v>
      </c>
      <c r="L225" s="33">
        <f t="shared" si="14"/>
        <v>1268.8192320653</v>
      </c>
      <c r="M225" s="34">
        <v>1278</v>
      </c>
      <c r="O225" s="83">
        <v>11550</v>
      </c>
      <c r="P225" s="77">
        <f t="shared" si="12"/>
        <v>1.155</v>
      </c>
      <c r="Q225" s="27">
        <v>1486</v>
      </c>
      <c r="R225" s="9">
        <f t="shared" si="13"/>
        <v>0.1486</v>
      </c>
    </row>
    <row r="226" spans="1:18" ht="13.5">
      <c r="A226" s="6">
        <v>23</v>
      </c>
      <c r="B226" s="6" t="s">
        <v>1416</v>
      </c>
      <c r="C226" s="26" t="s">
        <v>1921</v>
      </c>
      <c r="D226" s="5" t="s">
        <v>459</v>
      </c>
      <c r="E226" s="92">
        <v>6.85</v>
      </c>
      <c r="F226" s="28">
        <v>2548</v>
      </c>
      <c r="G226" s="29">
        <v>3661</v>
      </c>
      <c r="H226" s="30">
        <v>3686</v>
      </c>
      <c r="I226" s="31">
        <v>4053</v>
      </c>
      <c r="J226" s="32">
        <v>4458</v>
      </c>
      <c r="K226" s="32">
        <v>4905</v>
      </c>
      <c r="L226" s="33">
        <f t="shared" si="14"/>
        <v>5581.6666666190995</v>
      </c>
      <c r="M226" s="34">
        <v>5625</v>
      </c>
      <c r="O226" s="83">
        <v>50900</v>
      </c>
      <c r="P226" s="77">
        <f t="shared" si="12"/>
        <v>5.09</v>
      </c>
      <c r="Q226" s="27">
        <v>6539</v>
      </c>
      <c r="R226" s="9">
        <f t="shared" si="13"/>
        <v>0.6539</v>
      </c>
    </row>
    <row r="227" spans="1:18" ht="25.5">
      <c r="A227" s="6">
        <v>24</v>
      </c>
      <c r="B227" s="6" t="s">
        <v>1922</v>
      </c>
      <c r="C227" s="26" t="s">
        <v>1923</v>
      </c>
      <c r="D227" s="5" t="s">
        <v>459</v>
      </c>
      <c r="E227" s="92">
        <v>0.75</v>
      </c>
      <c r="F227" s="28">
        <v>278</v>
      </c>
      <c r="G227" s="29">
        <v>399</v>
      </c>
      <c r="H227" s="30">
        <f aca="true" t="shared" si="15" ref="H227:H232">G227*1.00728597449</f>
        <v>401.90710382151</v>
      </c>
      <c r="I227" s="31">
        <f>H227*1.09980371432</f>
        <v>442.01892559449055</v>
      </c>
      <c r="J227" s="32">
        <v>486</v>
      </c>
      <c r="K227" s="32">
        <v>535</v>
      </c>
      <c r="L227" s="33">
        <f t="shared" si="14"/>
        <v>608.8056404977</v>
      </c>
      <c r="M227" s="34">
        <v>614</v>
      </c>
      <c r="O227" s="83">
        <v>5550</v>
      </c>
      <c r="P227" s="77">
        <f t="shared" si="12"/>
        <v>0.555</v>
      </c>
      <c r="Q227" s="27">
        <v>713</v>
      </c>
      <c r="R227" s="9">
        <f t="shared" si="13"/>
        <v>0.0713</v>
      </c>
    </row>
    <row r="228" spans="1:18" ht="25.5">
      <c r="A228" s="6">
        <v>25</v>
      </c>
      <c r="B228" s="6" t="s">
        <v>1924</v>
      </c>
      <c r="C228" s="26" t="s">
        <v>557</v>
      </c>
      <c r="D228" s="5" t="s">
        <v>459</v>
      </c>
      <c r="E228" s="92">
        <v>1.62</v>
      </c>
      <c r="F228" s="28">
        <v>602</v>
      </c>
      <c r="G228" s="29">
        <v>865</v>
      </c>
      <c r="H228" s="30">
        <f t="shared" si="15"/>
        <v>871.3023679338501</v>
      </c>
      <c r="I228" s="31">
        <f>H228*1.09980371432</f>
        <v>958.2615805494595</v>
      </c>
      <c r="J228" s="32">
        <v>1054</v>
      </c>
      <c r="K228" s="32">
        <v>1159</v>
      </c>
      <c r="L228" s="33">
        <f t="shared" si="14"/>
        <v>1318.88922866698</v>
      </c>
      <c r="M228" s="34">
        <v>1329</v>
      </c>
      <c r="O228" s="83">
        <v>12050</v>
      </c>
      <c r="P228" s="77">
        <f t="shared" si="12"/>
        <v>1.205</v>
      </c>
      <c r="Q228" s="27">
        <v>1546</v>
      </c>
      <c r="R228" s="9">
        <f t="shared" si="13"/>
        <v>0.1546</v>
      </c>
    </row>
    <row r="229" spans="1:18" ht="13.5">
      <c r="A229" s="6">
        <v>26</v>
      </c>
      <c r="B229" s="6" t="s">
        <v>558</v>
      </c>
      <c r="C229" s="26" t="s">
        <v>559</v>
      </c>
      <c r="D229" s="5" t="s">
        <v>459</v>
      </c>
      <c r="E229" s="92">
        <v>0.5</v>
      </c>
      <c r="F229" s="28">
        <v>185</v>
      </c>
      <c r="G229" s="29">
        <v>266</v>
      </c>
      <c r="H229" s="30">
        <f t="shared" si="15"/>
        <v>267.93806921434</v>
      </c>
      <c r="I229" s="31">
        <f>H229*1.09980371432</f>
        <v>294.6792837296603</v>
      </c>
      <c r="J229" s="32">
        <v>324</v>
      </c>
      <c r="K229" s="32">
        <v>357</v>
      </c>
      <c r="L229" s="33">
        <f t="shared" si="14"/>
        <v>406.24974515454</v>
      </c>
      <c r="M229" s="34">
        <v>409</v>
      </c>
      <c r="O229" s="83">
        <v>3700</v>
      </c>
      <c r="P229" s="77">
        <f t="shared" si="12"/>
        <v>0.37</v>
      </c>
      <c r="Q229" s="27">
        <v>476</v>
      </c>
      <c r="R229" s="9">
        <f t="shared" si="13"/>
        <v>0.0476</v>
      </c>
    </row>
    <row r="230" spans="1:18" ht="13.5">
      <c r="A230" s="6">
        <v>27</v>
      </c>
      <c r="B230" s="6" t="s">
        <v>560</v>
      </c>
      <c r="C230" s="26" t="s">
        <v>561</v>
      </c>
      <c r="D230" s="5" t="s">
        <v>459</v>
      </c>
      <c r="E230" s="92">
        <v>0.62</v>
      </c>
      <c r="F230" s="28">
        <v>232</v>
      </c>
      <c r="G230" s="29">
        <v>333</v>
      </c>
      <c r="H230" s="30">
        <f t="shared" si="15"/>
        <v>335.42622950517</v>
      </c>
      <c r="I230" s="31">
        <v>368</v>
      </c>
      <c r="J230" s="32">
        <v>405</v>
      </c>
      <c r="K230" s="32">
        <v>446</v>
      </c>
      <c r="L230" s="33">
        <f t="shared" si="14"/>
        <v>507.52769282612</v>
      </c>
      <c r="M230" s="34">
        <v>511</v>
      </c>
      <c r="O230" s="83">
        <v>4600</v>
      </c>
      <c r="P230" s="77">
        <f t="shared" si="12"/>
        <v>0.46</v>
      </c>
      <c r="Q230" s="27">
        <v>594</v>
      </c>
      <c r="R230" s="9">
        <f t="shared" si="13"/>
        <v>0.0594</v>
      </c>
    </row>
    <row r="231" spans="1:18" ht="25.5">
      <c r="A231" s="6">
        <v>28</v>
      </c>
      <c r="B231" s="6" t="s">
        <v>562</v>
      </c>
      <c r="C231" s="26" t="s">
        <v>548</v>
      </c>
      <c r="D231" s="5" t="s">
        <v>459</v>
      </c>
      <c r="E231" s="92">
        <v>2.18</v>
      </c>
      <c r="F231" s="28">
        <v>811</v>
      </c>
      <c r="G231" s="29">
        <v>1165</v>
      </c>
      <c r="H231" s="30">
        <f t="shared" si="15"/>
        <v>1173.48816028085</v>
      </c>
      <c r="I231" s="31">
        <v>1290</v>
      </c>
      <c r="J231" s="32">
        <v>1419</v>
      </c>
      <c r="K231" s="32">
        <v>1561</v>
      </c>
      <c r="L231" s="33">
        <f t="shared" si="14"/>
        <v>1776.34692489142</v>
      </c>
      <c r="M231" s="34">
        <v>1790</v>
      </c>
      <c r="O231" s="83">
        <v>16200</v>
      </c>
      <c r="P231" s="77">
        <f t="shared" si="12"/>
        <v>1.62</v>
      </c>
      <c r="Q231" s="27">
        <v>2081</v>
      </c>
      <c r="R231" s="9">
        <f t="shared" si="13"/>
        <v>0.2081</v>
      </c>
    </row>
    <row r="232" spans="1:18" ht="25.5">
      <c r="A232" s="6">
        <v>29</v>
      </c>
      <c r="B232" s="6" t="s">
        <v>549</v>
      </c>
      <c r="C232" s="26" t="s">
        <v>550</v>
      </c>
      <c r="D232" s="5" t="s">
        <v>459</v>
      </c>
      <c r="E232" s="92">
        <v>4.23</v>
      </c>
      <c r="F232" s="28">
        <v>1575</v>
      </c>
      <c r="G232" s="29">
        <v>2263</v>
      </c>
      <c r="H232" s="30">
        <f t="shared" si="15"/>
        <v>2279.48816027087</v>
      </c>
      <c r="I232" s="31">
        <v>2505</v>
      </c>
      <c r="J232" s="32">
        <v>2755</v>
      </c>
      <c r="K232" s="32">
        <v>3032</v>
      </c>
      <c r="L232" s="33">
        <f t="shared" si="14"/>
        <v>3450.27794764304</v>
      </c>
      <c r="M232" s="34">
        <v>3477</v>
      </c>
      <c r="O232" s="83">
        <v>31450</v>
      </c>
      <c r="P232" s="77">
        <f t="shared" si="12"/>
        <v>3.145</v>
      </c>
      <c r="Q232" s="27">
        <v>4043</v>
      </c>
      <c r="R232" s="9">
        <f t="shared" si="13"/>
        <v>0.4043</v>
      </c>
    </row>
    <row r="233" spans="1:18" ht="25.5">
      <c r="A233" s="6">
        <v>30</v>
      </c>
      <c r="B233" s="6" t="s">
        <v>551</v>
      </c>
      <c r="C233" s="26" t="s">
        <v>1374</v>
      </c>
      <c r="D233" s="5" t="s">
        <v>459</v>
      </c>
      <c r="E233" s="92">
        <v>0.31</v>
      </c>
      <c r="F233" s="28">
        <v>116</v>
      </c>
      <c r="G233" s="29">
        <v>166</v>
      </c>
      <c r="H233" s="30">
        <v>168</v>
      </c>
      <c r="I233" s="31">
        <v>184</v>
      </c>
      <c r="J233" s="32">
        <v>202</v>
      </c>
      <c r="K233" s="32">
        <v>223</v>
      </c>
      <c r="L233" s="33">
        <f t="shared" si="14"/>
        <v>253.76384641306</v>
      </c>
      <c r="M233" s="34">
        <v>256</v>
      </c>
      <c r="O233" s="83">
        <v>2300</v>
      </c>
      <c r="P233" s="77">
        <f t="shared" si="12"/>
        <v>0.23</v>
      </c>
      <c r="Q233" s="27">
        <v>297</v>
      </c>
      <c r="R233" s="9">
        <f t="shared" si="13"/>
        <v>0.0297</v>
      </c>
    </row>
    <row r="234" spans="1:18" ht="25.5">
      <c r="A234" s="6">
        <v>31</v>
      </c>
      <c r="B234" s="6" t="s">
        <v>1375</v>
      </c>
      <c r="C234" s="26" t="s">
        <v>1376</v>
      </c>
      <c r="D234" s="5" t="s">
        <v>459</v>
      </c>
      <c r="E234" s="92">
        <v>0.51</v>
      </c>
      <c r="F234" s="28">
        <v>189</v>
      </c>
      <c r="G234" s="29">
        <v>271</v>
      </c>
      <c r="H234" s="30">
        <f>G234*1.00728597449</f>
        <v>272.97449908679</v>
      </c>
      <c r="I234" s="31">
        <f>H234*1.09980371432</f>
        <v>300.21836801029303</v>
      </c>
      <c r="J234" s="32">
        <v>330</v>
      </c>
      <c r="K234" s="32">
        <v>363</v>
      </c>
      <c r="L234" s="33">
        <f t="shared" si="14"/>
        <v>413.07747196386</v>
      </c>
      <c r="M234" s="34">
        <v>416</v>
      </c>
      <c r="O234" s="83">
        <v>3750</v>
      </c>
      <c r="P234" s="77">
        <f t="shared" si="12"/>
        <v>0.375</v>
      </c>
      <c r="Q234" s="27">
        <v>484</v>
      </c>
      <c r="R234" s="9">
        <f t="shared" si="13"/>
        <v>0.0484</v>
      </c>
    </row>
    <row r="235" spans="1:18" ht="25.5">
      <c r="A235" s="6">
        <v>32</v>
      </c>
      <c r="B235" s="6" t="s">
        <v>1377</v>
      </c>
      <c r="C235" s="26" t="s">
        <v>1378</v>
      </c>
      <c r="D235" s="5" t="s">
        <v>459</v>
      </c>
      <c r="E235" s="92">
        <v>0.68</v>
      </c>
      <c r="F235" s="28">
        <v>255</v>
      </c>
      <c r="G235" s="29">
        <v>366</v>
      </c>
      <c r="H235" s="30">
        <f>G235*1.00728597449</f>
        <v>368.66666666334</v>
      </c>
      <c r="I235" s="31">
        <f>H235*1.09980371432</f>
        <v>405.46096934231457</v>
      </c>
      <c r="J235" s="32">
        <v>446</v>
      </c>
      <c r="K235" s="32">
        <v>490</v>
      </c>
      <c r="L235" s="33">
        <f t="shared" si="14"/>
        <v>557.5976894278001</v>
      </c>
      <c r="M235" s="34">
        <v>562</v>
      </c>
      <c r="O235" s="83">
        <v>5100</v>
      </c>
      <c r="P235" s="77">
        <f t="shared" si="12"/>
        <v>0.51</v>
      </c>
      <c r="Q235" s="27">
        <v>654</v>
      </c>
      <c r="R235" s="9">
        <f t="shared" si="13"/>
        <v>0.0654</v>
      </c>
    </row>
    <row r="236" spans="1:18" ht="25.5">
      <c r="A236" s="6">
        <v>33</v>
      </c>
      <c r="B236" s="6" t="s">
        <v>1379</v>
      </c>
      <c r="C236" s="26" t="s">
        <v>1380</v>
      </c>
      <c r="D236" s="5" t="s">
        <v>459</v>
      </c>
      <c r="E236" s="92">
        <v>0.87</v>
      </c>
      <c r="F236" s="28">
        <v>323</v>
      </c>
      <c r="G236" s="29">
        <v>464</v>
      </c>
      <c r="H236" s="30">
        <v>468</v>
      </c>
      <c r="I236" s="31">
        <v>514</v>
      </c>
      <c r="J236" s="32">
        <v>565</v>
      </c>
      <c r="K236" s="32">
        <v>622</v>
      </c>
      <c r="L236" s="33">
        <f t="shared" si="14"/>
        <v>707.80767923284</v>
      </c>
      <c r="M236" s="34">
        <v>714</v>
      </c>
      <c r="O236" s="83">
        <v>6450</v>
      </c>
      <c r="P236" s="77">
        <f t="shared" si="12"/>
        <v>0.645</v>
      </c>
      <c r="Q236" s="27">
        <v>830</v>
      </c>
      <c r="R236" s="9">
        <f t="shared" si="13"/>
        <v>0.083</v>
      </c>
    </row>
    <row r="237" spans="1:18" ht="25.5">
      <c r="A237" s="6">
        <v>34</v>
      </c>
      <c r="B237" s="6" t="s">
        <v>1381</v>
      </c>
      <c r="C237" s="26" t="s">
        <v>1382</v>
      </c>
      <c r="D237" s="5" t="s">
        <v>459</v>
      </c>
      <c r="E237" s="92">
        <v>1.09</v>
      </c>
      <c r="F237" s="28">
        <v>404</v>
      </c>
      <c r="G237" s="29">
        <v>580</v>
      </c>
      <c r="H237" s="30">
        <f>G237*1.00728597449</f>
        <v>584.2258652042</v>
      </c>
      <c r="I237" s="31">
        <f>H237*1.09980371432</f>
        <v>642.5337765533948</v>
      </c>
      <c r="J237" s="32">
        <v>707</v>
      </c>
      <c r="K237" s="32">
        <v>778</v>
      </c>
      <c r="L237" s="33">
        <f t="shared" si="14"/>
        <v>885.32857627516</v>
      </c>
      <c r="M237" s="34">
        <v>892</v>
      </c>
      <c r="O237" s="83">
        <v>8050</v>
      </c>
      <c r="P237" s="77">
        <f t="shared" si="12"/>
        <v>0.805</v>
      </c>
      <c r="Q237" s="27">
        <v>1037</v>
      </c>
      <c r="R237" s="9">
        <f t="shared" si="13"/>
        <v>0.1037</v>
      </c>
    </row>
    <row r="238" spans="1:18" ht="25.5">
      <c r="A238" s="6">
        <v>35</v>
      </c>
      <c r="B238" s="6" t="s">
        <v>1383</v>
      </c>
      <c r="C238" s="26" t="s">
        <v>1384</v>
      </c>
      <c r="D238" s="5" t="s">
        <v>459</v>
      </c>
      <c r="E238" s="92">
        <v>0.43</v>
      </c>
      <c r="F238" s="28">
        <v>162</v>
      </c>
      <c r="G238" s="29">
        <v>232</v>
      </c>
      <c r="H238" s="30">
        <f>G238*1.00728597449</f>
        <v>233.69034608168</v>
      </c>
      <c r="I238" s="31">
        <f>H238*1.09980371432</f>
        <v>257.0135106213579</v>
      </c>
      <c r="J238" s="32">
        <v>283</v>
      </c>
      <c r="K238" s="32">
        <v>311</v>
      </c>
      <c r="L238" s="33">
        <f t="shared" si="14"/>
        <v>353.90383961642</v>
      </c>
      <c r="M238" s="34">
        <v>357</v>
      </c>
      <c r="O238" s="83">
        <v>3200</v>
      </c>
      <c r="P238" s="77">
        <f t="shared" si="12"/>
        <v>0.32</v>
      </c>
      <c r="Q238" s="27">
        <v>415</v>
      </c>
      <c r="R238" s="9">
        <f t="shared" si="13"/>
        <v>0.0415</v>
      </c>
    </row>
    <row r="239" spans="1:18" ht="25.5">
      <c r="A239" s="6">
        <v>36</v>
      </c>
      <c r="B239" s="6" t="s">
        <v>1385</v>
      </c>
      <c r="C239" s="26" t="s">
        <v>1386</v>
      </c>
      <c r="D239" s="5" t="s">
        <v>459</v>
      </c>
      <c r="E239" s="92">
        <v>1.16</v>
      </c>
      <c r="F239" s="28">
        <v>431</v>
      </c>
      <c r="G239" s="29">
        <v>619</v>
      </c>
      <c r="H239" s="30">
        <v>623</v>
      </c>
      <c r="I239" s="31">
        <v>686</v>
      </c>
      <c r="J239" s="32">
        <v>754</v>
      </c>
      <c r="K239" s="32">
        <v>830</v>
      </c>
      <c r="L239" s="33">
        <f t="shared" si="14"/>
        <v>944.5022086226</v>
      </c>
      <c r="M239" s="34">
        <v>951</v>
      </c>
      <c r="O239" s="83">
        <v>8600</v>
      </c>
      <c r="P239" s="77">
        <f t="shared" si="12"/>
        <v>0.86</v>
      </c>
      <c r="Q239" s="27">
        <v>1106</v>
      </c>
      <c r="R239" s="9">
        <f t="shared" si="13"/>
        <v>0.1106</v>
      </c>
    </row>
    <row r="240" spans="1:18" ht="25.5">
      <c r="A240" s="6">
        <v>37</v>
      </c>
      <c r="B240" s="6" t="s">
        <v>1387</v>
      </c>
      <c r="C240" s="26" t="s">
        <v>1388</v>
      </c>
      <c r="D240" s="5" t="s">
        <v>459</v>
      </c>
      <c r="E240" s="92">
        <v>0.58</v>
      </c>
      <c r="F240" s="28">
        <v>216</v>
      </c>
      <c r="G240" s="29">
        <v>309</v>
      </c>
      <c r="H240" s="30">
        <v>312</v>
      </c>
      <c r="I240" s="31">
        <f>H240*1.09980371432</f>
        <v>343.13875886783995</v>
      </c>
      <c r="J240" s="32">
        <v>377</v>
      </c>
      <c r="K240" s="32">
        <v>415</v>
      </c>
      <c r="L240" s="33">
        <f t="shared" si="14"/>
        <v>472.2511043113</v>
      </c>
      <c r="M240" s="34">
        <v>476</v>
      </c>
      <c r="O240" s="83">
        <v>4300</v>
      </c>
      <c r="P240" s="77">
        <f t="shared" si="12"/>
        <v>0.43</v>
      </c>
      <c r="Q240" s="27">
        <v>553</v>
      </c>
      <c r="R240" s="9">
        <f t="shared" si="13"/>
        <v>0.0553</v>
      </c>
    </row>
    <row r="241" spans="1:18" ht="25.5">
      <c r="A241" s="6">
        <v>38</v>
      </c>
      <c r="B241" s="6" t="s">
        <v>1389</v>
      </c>
      <c r="C241" s="26" t="s">
        <v>1390</v>
      </c>
      <c r="D241" s="5" t="s">
        <v>459</v>
      </c>
      <c r="E241" s="92">
        <v>1.38</v>
      </c>
      <c r="F241" s="28">
        <v>512</v>
      </c>
      <c r="G241" s="29">
        <v>735</v>
      </c>
      <c r="H241" s="30">
        <f>G241*1.00728597449</f>
        <v>740.35519125015</v>
      </c>
      <c r="I241" s="31">
        <f>H241*1.09980371432</f>
        <v>814.2453892530089</v>
      </c>
      <c r="J241" s="32">
        <v>896</v>
      </c>
      <c r="K241" s="32">
        <v>985</v>
      </c>
      <c r="L241" s="33">
        <f t="shared" si="14"/>
        <v>1120.8851511967</v>
      </c>
      <c r="M241" s="34">
        <v>1130</v>
      </c>
      <c r="O241" s="83">
        <v>10250</v>
      </c>
      <c r="P241" s="77">
        <f t="shared" si="12"/>
        <v>1.025</v>
      </c>
      <c r="Q241" s="27">
        <v>1314</v>
      </c>
      <c r="R241" s="9">
        <f t="shared" si="13"/>
        <v>0.1314</v>
      </c>
    </row>
    <row r="242" spans="1:18" ht="25.5">
      <c r="A242" s="6">
        <v>39</v>
      </c>
      <c r="B242" s="6" t="s">
        <v>1391</v>
      </c>
      <c r="C242" s="26" t="s">
        <v>1392</v>
      </c>
      <c r="D242" s="5" t="s">
        <v>459</v>
      </c>
      <c r="E242" s="92">
        <v>0.65</v>
      </c>
      <c r="F242" s="28">
        <v>242</v>
      </c>
      <c r="G242" s="29">
        <v>348</v>
      </c>
      <c r="H242" s="30">
        <f>G242*1.00728597449</f>
        <v>350.53551912252</v>
      </c>
      <c r="I242" s="31">
        <f>H242*1.09980371432</f>
        <v>385.5202659320368</v>
      </c>
      <c r="J242" s="32">
        <v>424</v>
      </c>
      <c r="K242" s="32">
        <v>467</v>
      </c>
      <c r="L242" s="33">
        <f t="shared" si="14"/>
        <v>531.42473665874</v>
      </c>
      <c r="M242" s="34">
        <v>535</v>
      </c>
      <c r="O242" s="83">
        <v>4850</v>
      </c>
      <c r="P242" s="77">
        <f t="shared" si="12"/>
        <v>0.485</v>
      </c>
      <c r="Q242" s="27">
        <v>622</v>
      </c>
      <c r="R242" s="9">
        <f t="shared" si="13"/>
        <v>0.0622</v>
      </c>
    </row>
    <row r="243" spans="1:18" ht="25.5">
      <c r="A243" s="6">
        <v>40</v>
      </c>
      <c r="B243" s="6" t="s">
        <v>1393</v>
      </c>
      <c r="C243" s="26" t="s">
        <v>583</v>
      </c>
      <c r="D243" s="5" t="s">
        <v>459</v>
      </c>
      <c r="E243" s="92">
        <v>1.66</v>
      </c>
      <c r="F243" s="28">
        <v>620</v>
      </c>
      <c r="G243" s="29">
        <v>890</v>
      </c>
      <c r="H243" s="30">
        <f>G243*1.00728597449</f>
        <v>896.4845172961</v>
      </c>
      <c r="I243" s="31">
        <f>H243*1.09980371432</f>
        <v>985.9570019526229</v>
      </c>
      <c r="J243" s="32">
        <v>1084</v>
      </c>
      <c r="K243" s="32">
        <v>1193</v>
      </c>
      <c r="L243" s="33">
        <f t="shared" si="14"/>
        <v>1357.57968058646</v>
      </c>
      <c r="M243" s="34">
        <v>1368</v>
      </c>
      <c r="O243" s="83">
        <v>12350</v>
      </c>
      <c r="P243" s="77">
        <f t="shared" si="12"/>
        <v>1.235</v>
      </c>
      <c r="Q243" s="27">
        <v>1590</v>
      </c>
      <c r="R243" s="9">
        <f t="shared" si="13"/>
        <v>0.159</v>
      </c>
    </row>
    <row r="244" spans="1:18" ht="25.5">
      <c r="A244" s="6">
        <v>41</v>
      </c>
      <c r="B244" s="6" t="s">
        <v>584</v>
      </c>
      <c r="C244" s="26" t="s">
        <v>585</v>
      </c>
      <c r="D244" s="5" t="s">
        <v>459</v>
      </c>
      <c r="E244" s="92">
        <v>0.94</v>
      </c>
      <c r="F244" s="28">
        <v>350</v>
      </c>
      <c r="G244" s="29">
        <v>503</v>
      </c>
      <c r="H244" s="30">
        <v>506</v>
      </c>
      <c r="I244" s="31">
        <f>H244*1.09980371432</f>
        <v>556.5006794459199</v>
      </c>
      <c r="J244" s="32">
        <f aca="true" t="shared" si="16" ref="J244:J272">I244*9.981096408%+I244</f>
        <v>612.0455487725922</v>
      </c>
      <c r="K244" s="32">
        <v>674</v>
      </c>
      <c r="L244" s="33">
        <f t="shared" si="14"/>
        <v>766.98131158028</v>
      </c>
      <c r="M244" s="34">
        <v>773</v>
      </c>
      <c r="O244" s="83">
        <v>7000</v>
      </c>
      <c r="P244" s="77">
        <f t="shared" si="12"/>
        <v>0.7</v>
      </c>
      <c r="Q244" s="27">
        <v>899</v>
      </c>
      <c r="R244" s="9">
        <f t="shared" si="13"/>
        <v>0.0899</v>
      </c>
    </row>
    <row r="245" spans="1:18" ht="25.5">
      <c r="A245" s="6">
        <v>42</v>
      </c>
      <c r="B245" s="6" t="s">
        <v>586</v>
      </c>
      <c r="C245" s="26" t="s">
        <v>587</v>
      </c>
      <c r="D245" s="5" t="s">
        <v>459</v>
      </c>
      <c r="E245" s="92">
        <v>2.39</v>
      </c>
      <c r="F245" s="28">
        <v>889</v>
      </c>
      <c r="G245" s="29">
        <v>1277</v>
      </c>
      <c r="H245" s="30">
        <f aca="true" t="shared" si="17" ref="H245:H251">G245*1.00728597449</f>
        <v>1286.3041894237301</v>
      </c>
      <c r="I245" s="31">
        <v>1414</v>
      </c>
      <c r="J245" s="32">
        <f t="shared" si="16"/>
        <v>1555.13270320912</v>
      </c>
      <c r="K245" s="32">
        <v>1711</v>
      </c>
      <c r="L245" s="33">
        <f t="shared" si="14"/>
        <v>1947.04009512442</v>
      </c>
      <c r="M245" s="34">
        <v>1962</v>
      </c>
      <c r="O245" s="83">
        <v>17750</v>
      </c>
      <c r="P245" s="77">
        <f t="shared" si="12"/>
        <v>1.775</v>
      </c>
      <c r="Q245" s="27">
        <v>2281</v>
      </c>
      <c r="R245" s="9">
        <f t="shared" si="13"/>
        <v>0.2281</v>
      </c>
    </row>
    <row r="246" spans="1:18" ht="13.5">
      <c r="A246" s="6">
        <v>43</v>
      </c>
      <c r="B246" s="6" t="s">
        <v>588</v>
      </c>
      <c r="C246" s="26" t="s">
        <v>589</v>
      </c>
      <c r="D246" s="5" t="s">
        <v>459</v>
      </c>
      <c r="E246" s="92">
        <v>1.12</v>
      </c>
      <c r="F246" s="28">
        <v>417</v>
      </c>
      <c r="G246" s="29">
        <v>599</v>
      </c>
      <c r="H246" s="30">
        <f t="shared" si="17"/>
        <v>603.36429871951</v>
      </c>
      <c r="I246" s="31">
        <v>663</v>
      </c>
      <c r="J246" s="32">
        <f t="shared" si="16"/>
        <v>729.17466918504</v>
      </c>
      <c r="K246" s="32">
        <v>803</v>
      </c>
      <c r="L246" s="33">
        <f t="shared" si="14"/>
        <v>913.7774379806599</v>
      </c>
      <c r="M246" s="34">
        <v>920</v>
      </c>
      <c r="O246" s="83">
        <v>8300</v>
      </c>
      <c r="P246" s="77">
        <f t="shared" si="12"/>
        <v>0.83</v>
      </c>
      <c r="Q246" s="27">
        <v>1070</v>
      </c>
      <c r="R246" s="9">
        <f t="shared" si="13"/>
        <v>0.107</v>
      </c>
    </row>
    <row r="247" spans="1:18" ht="13.5">
      <c r="A247" s="6">
        <v>44</v>
      </c>
      <c r="B247" s="6" t="s">
        <v>590</v>
      </c>
      <c r="C247" s="26" t="s">
        <v>591</v>
      </c>
      <c r="D247" s="5" t="s">
        <v>459</v>
      </c>
      <c r="E247" s="92">
        <v>1.8</v>
      </c>
      <c r="F247" s="28">
        <v>672</v>
      </c>
      <c r="G247" s="29">
        <v>965</v>
      </c>
      <c r="H247" s="30">
        <f t="shared" si="17"/>
        <v>972.03096538285</v>
      </c>
      <c r="I247" s="31">
        <v>1068</v>
      </c>
      <c r="J247" s="32">
        <f t="shared" si="16"/>
        <v>1174.59810963744</v>
      </c>
      <c r="K247" s="32">
        <v>1293</v>
      </c>
      <c r="L247" s="33">
        <f t="shared" si="14"/>
        <v>1471.37512740846</v>
      </c>
      <c r="M247" s="34">
        <v>1483</v>
      </c>
      <c r="O247" s="83">
        <v>13400</v>
      </c>
      <c r="P247" s="77">
        <f t="shared" si="12"/>
        <v>1.34</v>
      </c>
      <c r="Q247" s="27">
        <v>1724</v>
      </c>
      <c r="R247" s="9">
        <f t="shared" si="13"/>
        <v>0.1724</v>
      </c>
    </row>
    <row r="248" spans="1:18" ht="13.5">
      <c r="A248" s="6">
        <v>45</v>
      </c>
      <c r="B248" s="6" t="s">
        <v>592</v>
      </c>
      <c r="C248" s="26" t="s">
        <v>593</v>
      </c>
      <c r="D248" s="5" t="s">
        <v>459</v>
      </c>
      <c r="E248" s="92">
        <v>2.3</v>
      </c>
      <c r="F248" s="28">
        <v>857</v>
      </c>
      <c r="G248" s="29">
        <v>1231</v>
      </c>
      <c r="H248" s="30">
        <f t="shared" si="17"/>
        <v>1239.96903459719</v>
      </c>
      <c r="I248" s="31">
        <v>1363</v>
      </c>
      <c r="J248" s="32">
        <f t="shared" si="16"/>
        <v>1499.04234404104</v>
      </c>
      <c r="K248" s="32">
        <v>1650</v>
      </c>
      <c r="L248" s="33">
        <f t="shared" si="14"/>
        <v>1877.624872563</v>
      </c>
      <c r="M248" s="34">
        <v>1892</v>
      </c>
      <c r="O248" s="83">
        <v>17100</v>
      </c>
      <c r="P248" s="77">
        <f t="shared" si="12"/>
        <v>1.71</v>
      </c>
      <c r="Q248" s="27">
        <v>2200</v>
      </c>
      <c r="R248" s="9">
        <f t="shared" si="13"/>
        <v>0.22</v>
      </c>
    </row>
    <row r="249" spans="1:18" ht="25.5">
      <c r="A249" s="6">
        <v>46</v>
      </c>
      <c r="B249" s="6" t="s">
        <v>594</v>
      </c>
      <c r="C249" s="26" t="s">
        <v>595</v>
      </c>
      <c r="D249" s="5" t="s">
        <v>459</v>
      </c>
      <c r="E249" s="92">
        <v>3.92</v>
      </c>
      <c r="F249" s="28">
        <v>1459</v>
      </c>
      <c r="G249" s="29">
        <v>2096</v>
      </c>
      <c r="H249" s="30">
        <f t="shared" si="17"/>
        <v>2111.27140253104</v>
      </c>
      <c r="I249" s="31">
        <v>2321</v>
      </c>
      <c r="J249" s="32">
        <f t="shared" si="16"/>
        <v>2552.66124762968</v>
      </c>
      <c r="K249" s="32">
        <v>2809</v>
      </c>
      <c r="L249" s="33">
        <f t="shared" si="14"/>
        <v>3196.51410122998</v>
      </c>
      <c r="M249" s="34">
        <v>3221</v>
      </c>
      <c r="O249" s="83">
        <v>29150</v>
      </c>
      <c r="P249" s="77">
        <f t="shared" si="12"/>
        <v>2.915</v>
      </c>
      <c r="Q249" s="27">
        <v>3745</v>
      </c>
      <c r="R249" s="9">
        <f t="shared" si="13"/>
        <v>0.3745</v>
      </c>
    </row>
    <row r="250" spans="1:18" ht="25.5">
      <c r="A250" s="6">
        <v>47</v>
      </c>
      <c r="B250" s="6" t="s">
        <v>596</v>
      </c>
      <c r="C250" s="26" t="s">
        <v>597</v>
      </c>
      <c r="D250" s="5" t="s">
        <v>459</v>
      </c>
      <c r="E250" s="92">
        <v>1</v>
      </c>
      <c r="F250" s="28">
        <v>371</v>
      </c>
      <c r="G250" s="29">
        <v>532</v>
      </c>
      <c r="H250" s="30">
        <f t="shared" si="17"/>
        <v>535.87613842868</v>
      </c>
      <c r="I250" s="31">
        <v>590</v>
      </c>
      <c r="J250" s="32">
        <f t="shared" si="16"/>
        <v>648.8884688072</v>
      </c>
      <c r="K250" s="32">
        <v>713</v>
      </c>
      <c r="L250" s="33">
        <f t="shared" si="14"/>
        <v>811.36153584086</v>
      </c>
      <c r="M250" s="34">
        <v>818</v>
      </c>
      <c r="O250" s="83">
        <v>7400</v>
      </c>
      <c r="P250" s="77">
        <f t="shared" si="12"/>
        <v>0.74</v>
      </c>
      <c r="Q250" s="27">
        <v>951</v>
      </c>
      <c r="R250" s="9">
        <f t="shared" si="13"/>
        <v>0.0951</v>
      </c>
    </row>
    <row r="251" spans="1:18" ht="25.5">
      <c r="A251" s="6">
        <v>48</v>
      </c>
      <c r="B251" s="6" t="s">
        <v>598</v>
      </c>
      <c r="C251" s="26" t="s">
        <v>599</v>
      </c>
      <c r="D251" s="5" t="s">
        <v>459</v>
      </c>
      <c r="E251" s="92">
        <v>1.62</v>
      </c>
      <c r="F251" s="28">
        <v>602</v>
      </c>
      <c r="G251" s="29">
        <v>865</v>
      </c>
      <c r="H251" s="30">
        <f t="shared" si="17"/>
        <v>871.3023679338501</v>
      </c>
      <c r="I251" s="31">
        <f>H251*1.09980371432</f>
        <v>958.2615805494595</v>
      </c>
      <c r="J251" s="32">
        <f t="shared" si="16"/>
        <v>1053.9065927449255</v>
      </c>
      <c r="K251" s="32">
        <v>1159</v>
      </c>
      <c r="L251" s="33">
        <f t="shared" si="14"/>
        <v>1318.88922866698</v>
      </c>
      <c r="M251" s="34">
        <v>1329</v>
      </c>
      <c r="O251" s="83">
        <v>12050</v>
      </c>
      <c r="P251" s="77">
        <f t="shared" si="12"/>
        <v>1.205</v>
      </c>
      <c r="Q251" s="27">
        <v>1546</v>
      </c>
      <c r="R251" s="9">
        <f t="shared" si="13"/>
        <v>0.1546</v>
      </c>
    </row>
    <row r="252" spans="1:18" ht="25.5">
      <c r="A252" s="6">
        <v>49</v>
      </c>
      <c r="B252" s="6" t="s">
        <v>600</v>
      </c>
      <c r="C252" s="26" t="s">
        <v>601</v>
      </c>
      <c r="D252" s="5" t="s">
        <v>459</v>
      </c>
      <c r="E252" s="92">
        <v>1.93</v>
      </c>
      <c r="F252" s="28">
        <v>718</v>
      </c>
      <c r="G252" s="29">
        <v>1032</v>
      </c>
      <c r="H252" s="30">
        <v>1039</v>
      </c>
      <c r="I252" s="31">
        <v>1142</v>
      </c>
      <c r="J252" s="32">
        <f t="shared" si="16"/>
        <v>1255.9841209793601</v>
      </c>
      <c r="K252" s="32">
        <v>1382</v>
      </c>
      <c r="L252" s="33">
        <f t="shared" si="14"/>
        <v>1572.65307508004</v>
      </c>
      <c r="M252" s="34">
        <v>1585</v>
      </c>
      <c r="O252" s="83">
        <v>14350</v>
      </c>
      <c r="P252" s="77">
        <f t="shared" si="12"/>
        <v>1.435</v>
      </c>
      <c r="Q252" s="27">
        <v>1843</v>
      </c>
      <c r="R252" s="9">
        <f t="shared" si="13"/>
        <v>0.1843</v>
      </c>
    </row>
    <row r="253" spans="1:18" ht="25.5">
      <c r="A253" s="6">
        <v>50</v>
      </c>
      <c r="B253" s="6" t="s">
        <v>602</v>
      </c>
      <c r="C253" s="26" t="s">
        <v>1424</v>
      </c>
      <c r="D253" s="5" t="s">
        <v>459</v>
      </c>
      <c r="E253" s="92">
        <v>3.42</v>
      </c>
      <c r="F253" s="28">
        <v>1274</v>
      </c>
      <c r="G253" s="29">
        <v>1830</v>
      </c>
      <c r="H253" s="30">
        <f>G253*1.00728597449</f>
        <v>1843.3333333167</v>
      </c>
      <c r="I253" s="31">
        <v>2026</v>
      </c>
      <c r="J253" s="32">
        <f t="shared" si="16"/>
        <v>2228.21701322608</v>
      </c>
      <c r="K253" s="32">
        <v>2452</v>
      </c>
      <c r="L253" s="33">
        <f t="shared" si="14"/>
        <v>2790.26435607544</v>
      </c>
      <c r="M253" s="34">
        <v>2812</v>
      </c>
      <c r="O253" s="83">
        <v>25450</v>
      </c>
      <c r="P253" s="77">
        <f t="shared" si="12"/>
        <v>2.545</v>
      </c>
      <c r="Q253" s="27">
        <v>3270</v>
      </c>
      <c r="R253" s="9">
        <f t="shared" si="13"/>
        <v>0.327</v>
      </c>
    </row>
    <row r="254" spans="1:18" ht="13.5">
      <c r="A254" s="6">
        <v>51</v>
      </c>
      <c r="B254" s="6" t="s">
        <v>1425</v>
      </c>
      <c r="C254" s="26" t="s">
        <v>1426</v>
      </c>
      <c r="D254" s="5" t="s">
        <v>459</v>
      </c>
      <c r="E254" s="92">
        <v>1.74</v>
      </c>
      <c r="F254" s="28">
        <v>649</v>
      </c>
      <c r="G254" s="29">
        <v>932</v>
      </c>
      <c r="H254" s="30">
        <v>938</v>
      </c>
      <c r="I254" s="31">
        <f>H254*1.09980371432</f>
        <v>1031.61588403216</v>
      </c>
      <c r="J254" s="32">
        <f t="shared" si="16"/>
        <v>1134.5824599776513</v>
      </c>
      <c r="K254" s="32">
        <v>1248</v>
      </c>
      <c r="L254" s="33">
        <f t="shared" si="14"/>
        <v>1420.16717633856</v>
      </c>
      <c r="M254" s="34">
        <v>1432</v>
      </c>
      <c r="O254" s="83">
        <v>12950</v>
      </c>
      <c r="P254" s="77">
        <f t="shared" si="12"/>
        <v>1.295</v>
      </c>
      <c r="Q254" s="27">
        <v>1665</v>
      </c>
      <c r="R254" s="9">
        <f t="shared" si="13"/>
        <v>0.1665</v>
      </c>
    </row>
    <row r="255" spans="1:18" ht="13.5">
      <c r="A255" s="6">
        <v>52</v>
      </c>
      <c r="B255" s="6" t="s">
        <v>1427</v>
      </c>
      <c r="C255" s="26" t="s">
        <v>53</v>
      </c>
      <c r="D255" s="5" t="s">
        <v>459</v>
      </c>
      <c r="E255" s="92">
        <v>2.86</v>
      </c>
      <c r="F255" s="28">
        <v>1066</v>
      </c>
      <c r="G255" s="29">
        <v>1531</v>
      </c>
      <c r="H255" s="30">
        <v>1541</v>
      </c>
      <c r="I255" s="31">
        <f>H255*1.09980371432</f>
        <v>1694.7975237671199</v>
      </c>
      <c r="J255" s="32">
        <f t="shared" si="16"/>
        <v>1863.9568985347128</v>
      </c>
      <c r="K255" s="32">
        <v>2051</v>
      </c>
      <c r="L255" s="33">
        <f t="shared" si="14"/>
        <v>2333.9446143192204</v>
      </c>
      <c r="M255" s="34">
        <v>2352</v>
      </c>
      <c r="O255" s="83">
        <v>21300</v>
      </c>
      <c r="P255" s="77">
        <f t="shared" si="12"/>
        <v>2.13</v>
      </c>
      <c r="Q255" s="27">
        <v>2735</v>
      </c>
      <c r="R255" s="9">
        <f t="shared" si="13"/>
        <v>0.2735</v>
      </c>
    </row>
    <row r="256" spans="1:18" ht="13.5">
      <c r="A256" s="6">
        <v>53</v>
      </c>
      <c r="B256" s="6" t="s">
        <v>54</v>
      </c>
      <c r="C256" s="26" t="s">
        <v>55</v>
      </c>
      <c r="D256" s="5" t="s">
        <v>459</v>
      </c>
      <c r="E256" s="92">
        <v>2.74</v>
      </c>
      <c r="F256" s="28">
        <v>1019</v>
      </c>
      <c r="G256" s="29">
        <v>1464</v>
      </c>
      <c r="H256" s="30">
        <v>1474</v>
      </c>
      <c r="I256" s="31">
        <f>H256*1.09980371432</f>
        <v>1621.1106749076798</v>
      </c>
      <c r="J256" s="32">
        <f t="shared" si="16"/>
        <v>1782.9152942505948</v>
      </c>
      <c r="K256" s="32">
        <v>1962</v>
      </c>
      <c r="L256" s="33">
        <f t="shared" si="14"/>
        <v>2232.6666666476403</v>
      </c>
      <c r="M256" s="34">
        <v>2250</v>
      </c>
      <c r="O256" s="83">
        <v>20350</v>
      </c>
      <c r="P256" s="77">
        <f t="shared" si="12"/>
        <v>2.035</v>
      </c>
      <c r="Q256" s="27">
        <v>2616</v>
      </c>
      <c r="R256" s="9">
        <f t="shared" si="13"/>
        <v>0.2616</v>
      </c>
    </row>
    <row r="257" spans="1:18" ht="13.5">
      <c r="A257" s="6">
        <v>54</v>
      </c>
      <c r="B257" s="6" t="s">
        <v>56</v>
      </c>
      <c r="C257" s="26" t="s">
        <v>57</v>
      </c>
      <c r="D257" s="5" t="s">
        <v>459</v>
      </c>
      <c r="E257" s="92">
        <v>3.61</v>
      </c>
      <c r="F257" s="28">
        <v>1344</v>
      </c>
      <c r="G257" s="29">
        <v>1930</v>
      </c>
      <c r="H257" s="30">
        <f>G257*1.00728597449</f>
        <v>1944.0619307657</v>
      </c>
      <c r="I257" s="31">
        <v>2137</v>
      </c>
      <c r="J257" s="32">
        <f t="shared" si="16"/>
        <v>2350.29603023896</v>
      </c>
      <c r="K257" s="32">
        <v>2586</v>
      </c>
      <c r="L257" s="33">
        <f t="shared" si="14"/>
        <v>2942.75025481692</v>
      </c>
      <c r="M257" s="34">
        <v>2966</v>
      </c>
      <c r="O257" s="83">
        <v>26850</v>
      </c>
      <c r="P257" s="77">
        <f t="shared" si="12"/>
        <v>2.685</v>
      </c>
      <c r="Q257" s="27">
        <v>3448</v>
      </c>
      <c r="R257" s="9">
        <f t="shared" si="13"/>
        <v>0.3448</v>
      </c>
    </row>
    <row r="258" spans="1:18" ht="25.5">
      <c r="A258" s="6">
        <v>55</v>
      </c>
      <c r="B258" s="6" t="s">
        <v>58</v>
      </c>
      <c r="C258" s="26" t="s">
        <v>59</v>
      </c>
      <c r="D258" s="5" t="s">
        <v>459</v>
      </c>
      <c r="E258" s="92">
        <v>3.55</v>
      </c>
      <c r="F258" s="28">
        <v>1320</v>
      </c>
      <c r="G258" s="29">
        <v>1897</v>
      </c>
      <c r="H258" s="30">
        <v>1910</v>
      </c>
      <c r="I258" s="31">
        <v>2100</v>
      </c>
      <c r="J258" s="32">
        <f t="shared" si="16"/>
        <v>2309.603024568</v>
      </c>
      <c r="K258" s="32">
        <v>2541</v>
      </c>
      <c r="L258" s="33">
        <f t="shared" si="14"/>
        <v>2891.54230374702</v>
      </c>
      <c r="M258" s="34">
        <v>2915</v>
      </c>
      <c r="O258" s="83">
        <v>26350</v>
      </c>
      <c r="P258" s="77">
        <f t="shared" si="12"/>
        <v>2.635</v>
      </c>
      <c r="Q258" s="27">
        <v>3389</v>
      </c>
      <c r="R258" s="9">
        <f t="shared" si="13"/>
        <v>0.3389</v>
      </c>
    </row>
    <row r="259" spans="1:18" ht="25.5">
      <c r="A259" s="6">
        <v>56</v>
      </c>
      <c r="B259" s="6" t="s">
        <v>60</v>
      </c>
      <c r="C259" s="26" t="s">
        <v>61</v>
      </c>
      <c r="D259" s="5" t="s">
        <v>459</v>
      </c>
      <c r="E259" s="92">
        <v>4.67</v>
      </c>
      <c r="F259" s="28">
        <v>1737</v>
      </c>
      <c r="G259" s="29">
        <v>2496</v>
      </c>
      <c r="H259" s="30">
        <v>2513</v>
      </c>
      <c r="I259" s="31">
        <v>2763</v>
      </c>
      <c r="J259" s="32">
        <f t="shared" si="16"/>
        <v>3038.77769375304</v>
      </c>
      <c r="K259" s="32">
        <v>3344</v>
      </c>
      <c r="L259" s="33">
        <f t="shared" si="14"/>
        <v>3805.3197417276797</v>
      </c>
      <c r="M259" s="34">
        <v>3835</v>
      </c>
      <c r="O259" s="83">
        <v>34700</v>
      </c>
      <c r="P259" s="77">
        <f t="shared" si="12"/>
        <v>3.47</v>
      </c>
      <c r="Q259" s="27">
        <v>4459</v>
      </c>
      <c r="R259" s="9">
        <f t="shared" si="13"/>
        <v>0.4459</v>
      </c>
    </row>
    <row r="260" spans="1:18" ht="25.5">
      <c r="A260" s="6">
        <v>57</v>
      </c>
      <c r="B260" s="6" t="s">
        <v>62</v>
      </c>
      <c r="C260" s="26" t="s">
        <v>63</v>
      </c>
      <c r="D260" s="5" t="s">
        <v>459</v>
      </c>
      <c r="E260" s="92">
        <v>2.61</v>
      </c>
      <c r="F260" s="28">
        <v>973</v>
      </c>
      <c r="G260" s="29">
        <v>1398</v>
      </c>
      <c r="H260" s="30">
        <v>1407</v>
      </c>
      <c r="I260" s="31">
        <f>H260*1.09980371432</f>
        <v>1547.4238260482398</v>
      </c>
      <c r="J260" s="32">
        <f t="shared" si="16"/>
        <v>1701.8736899664768</v>
      </c>
      <c r="K260" s="32">
        <v>1873</v>
      </c>
      <c r="L260" s="33">
        <f t="shared" si="14"/>
        <v>2131.3887189760603</v>
      </c>
      <c r="M260" s="34">
        <v>2148</v>
      </c>
      <c r="O260" s="83">
        <v>19400</v>
      </c>
      <c r="P260" s="77">
        <f t="shared" si="12"/>
        <v>1.94</v>
      </c>
      <c r="Q260" s="27">
        <v>2497</v>
      </c>
      <c r="R260" s="9">
        <f t="shared" si="13"/>
        <v>0.2497</v>
      </c>
    </row>
    <row r="261" spans="1:18" ht="25.5">
      <c r="A261" s="6">
        <v>58</v>
      </c>
      <c r="B261" s="6" t="s">
        <v>64</v>
      </c>
      <c r="C261" s="26" t="s">
        <v>65</v>
      </c>
      <c r="D261" s="5" t="s">
        <v>459</v>
      </c>
      <c r="E261" s="92">
        <v>3.55</v>
      </c>
      <c r="F261" s="28">
        <v>1320</v>
      </c>
      <c r="G261" s="29">
        <v>1897</v>
      </c>
      <c r="H261" s="30">
        <v>1910</v>
      </c>
      <c r="I261" s="31">
        <v>2100</v>
      </c>
      <c r="J261" s="32">
        <f t="shared" si="16"/>
        <v>2309.603024568</v>
      </c>
      <c r="K261" s="32">
        <v>2541</v>
      </c>
      <c r="L261" s="33">
        <f t="shared" si="14"/>
        <v>2891.54230374702</v>
      </c>
      <c r="M261" s="34">
        <v>2915</v>
      </c>
      <c r="O261" s="83">
        <v>26350</v>
      </c>
      <c r="P261" s="77">
        <f t="shared" si="12"/>
        <v>2.635</v>
      </c>
      <c r="Q261" s="27">
        <v>3389</v>
      </c>
      <c r="R261" s="9">
        <f t="shared" si="13"/>
        <v>0.3389</v>
      </c>
    </row>
    <row r="262" spans="1:18" ht="13.5">
      <c r="A262" s="6">
        <v>59</v>
      </c>
      <c r="B262" s="6" t="s">
        <v>66</v>
      </c>
      <c r="C262" s="26" t="s">
        <v>67</v>
      </c>
      <c r="D262" s="5" t="s">
        <v>459</v>
      </c>
      <c r="E262" s="92">
        <v>1.37</v>
      </c>
      <c r="F262" s="28">
        <v>510</v>
      </c>
      <c r="G262" s="29">
        <v>732</v>
      </c>
      <c r="H262" s="30">
        <f>G262*1.00728597449</f>
        <v>737.33333332668</v>
      </c>
      <c r="I262" s="31">
        <f>H262*1.09980371432</f>
        <v>810.9219386846291</v>
      </c>
      <c r="J262" s="32">
        <f t="shared" si="16"/>
        <v>891.8608391783646</v>
      </c>
      <c r="K262" s="32">
        <v>981</v>
      </c>
      <c r="L262" s="33">
        <f t="shared" si="14"/>
        <v>1116.3333333238202</v>
      </c>
      <c r="M262" s="34">
        <v>1125</v>
      </c>
      <c r="O262" s="83">
        <v>10200</v>
      </c>
      <c r="P262" s="77">
        <f t="shared" si="12"/>
        <v>1.02</v>
      </c>
      <c r="Q262" s="27">
        <v>1308</v>
      </c>
      <c r="R262" s="9">
        <f t="shared" si="13"/>
        <v>0.1308</v>
      </c>
    </row>
    <row r="263" spans="1:18" ht="13.5">
      <c r="A263" s="6">
        <v>60</v>
      </c>
      <c r="B263" s="6" t="s">
        <v>68</v>
      </c>
      <c r="C263" s="26" t="s">
        <v>69</v>
      </c>
      <c r="D263" s="5" t="s">
        <v>459</v>
      </c>
      <c r="E263" s="92">
        <v>1.87</v>
      </c>
      <c r="F263" s="28">
        <v>695</v>
      </c>
      <c r="G263" s="29">
        <v>998</v>
      </c>
      <c r="H263" s="30">
        <f>G263*1.00728597449</f>
        <v>1005.27140254102</v>
      </c>
      <c r="I263" s="31">
        <v>1105</v>
      </c>
      <c r="J263" s="32">
        <f t="shared" si="16"/>
        <v>1215.2911153084</v>
      </c>
      <c r="K263" s="32">
        <v>1338</v>
      </c>
      <c r="L263" s="33">
        <f t="shared" si="14"/>
        <v>1522.5830784783602</v>
      </c>
      <c r="M263" s="34">
        <v>1534</v>
      </c>
      <c r="O263" s="83">
        <v>13900</v>
      </c>
      <c r="P263" s="77">
        <f t="shared" si="12"/>
        <v>1.39</v>
      </c>
      <c r="Q263" s="27">
        <v>1783</v>
      </c>
      <c r="R263" s="9">
        <f t="shared" si="13"/>
        <v>0.1783</v>
      </c>
    </row>
    <row r="264" spans="1:18" ht="25.5">
      <c r="A264" s="6">
        <v>61</v>
      </c>
      <c r="B264" s="6" t="s">
        <v>70</v>
      </c>
      <c r="C264" s="26" t="s">
        <v>71</v>
      </c>
      <c r="D264" s="5" t="s">
        <v>459</v>
      </c>
      <c r="E264" s="92">
        <v>2.24</v>
      </c>
      <c r="F264" s="28">
        <v>834</v>
      </c>
      <c r="G264" s="29">
        <v>1198</v>
      </c>
      <c r="H264" s="30">
        <v>1206</v>
      </c>
      <c r="I264" s="31">
        <f>H264*1.09980371432</f>
        <v>1326.36327946992</v>
      </c>
      <c r="J264" s="32">
        <f t="shared" si="16"/>
        <v>1458.7488771141232</v>
      </c>
      <c r="K264" s="32">
        <v>1605</v>
      </c>
      <c r="L264" s="33">
        <f t="shared" si="14"/>
        <v>1826.4169214931</v>
      </c>
      <c r="M264" s="34">
        <v>1841</v>
      </c>
      <c r="O264" s="83">
        <v>16650</v>
      </c>
      <c r="P264" s="77">
        <f t="shared" si="12"/>
        <v>1.665</v>
      </c>
      <c r="Q264" s="27">
        <v>2140</v>
      </c>
      <c r="R264" s="9">
        <f t="shared" si="13"/>
        <v>0.214</v>
      </c>
    </row>
    <row r="265" spans="1:18" ht="25.5">
      <c r="A265" s="6">
        <v>62</v>
      </c>
      <c r="B265" s="6" t="s">
        <v>72</v>
      </c>
      <c r="C265" s="26" t="s">
        <v>73</v>
      </c>
      <c r="D265" s="5" t="s">
        <v>459</v>
      </c>
      <c r="E265" s="92">
        <v>3.42</v>
      </c>
      <c r="F265" s="43">
        <v>1274</v>
      </c>
      <c r="G265" s="29">
        <v>1830</v>
      </c>
      <c r="H265" s="54">
        <f>G265*1.00728597449</f>
        <v>1843.3333333167</v>
      </c>
      <c r="I265" s="29">
        <v>2026</v>
      </c>
      <c r="J265" s="34">
        <f t="shared" si="16"/>
        <v>2228.21701322608</v>
      </c>
      <c r="K265" s="34">
        <v>2452</v>
      </c>
      <c r="L265" s="107">
        <f t="shared" si="14"/>
        <v>2790.26435607544</v>
      </c>
      <c r="M265" s="34">
        <v>2812</v>
      </c>
      <c r="O265" s="83">
        <v>25450</v>
      </c>
      <c r="P265" s="77">
        <f t="shared" si="12"/>
        <v>2.545</v>
      </c>
      <c r="Q265" s="27">
        <v>3270</v>
      </c>
      <c r="R265" s="9">
        <f t="shared" si="13"/>
        <v>0.327</v>
      </c>
    </row>
    <row r="266" spans="1:18" ht="13.5">
      <c r="A266" s="6">
        <v>63</v>
      </c>
      <c r="B266" s="6" t="s">
        <v>74</v>
      </c>
      <c r="C266" s="26" t="s">
        <v>75</v>
      </c>
      <c r="D266" s="5" t="s">
        <v>459</v>
      </c>
      <c r="E266" s="92">
        <v>3.17</v>
      </c>
      <c r="F266" s="28">
        <v>1181</v>
      </c>
      <c r="G266" s="29">
        <v>1697</v>
      </c>
      <c r="H266" s="30">
        <f>G266*1.00728597449</f>
        <v>1709.36429870953</v>
      </c>
      <c r="I266" s="31">
        <v>1879</v>
      </c>
      <c r="J266" s="32">
        <f t="shared" si="16"/>
        <v>2066.5448015063203</v>
      </c>
      <c r="K266" s="32">
        <v>2274</v>
      </c>
      <c r="L266" s="33">
        <f t="shared" si="14"/>
        <v>2587.70846073228</v>
      </c>
      <c r="M266" s="34">
        <v>2608</v>
      </c>
      <c r="O266" s="83">
        <v>23600</v>
      </c>
      <c r="P266" s="77">
        <f t="shared" si="12"/>
        <v>2.36</v>
      </c>
      <c r="Q266" s="27">
        <v>3032</v>
      </c>
      <c r="R266" s="9">
        <f t="shared" si="13"/>
        <v>0.3032</v>
      </c>
    </row>
    <row r="267" spans="1:18" ht="13.5">
      <c r="A267" s="6">
        <v>64</v>
      </c>
      <c r="B267" s="6" t="s">
        <v>76</v>
      </c>
      <c r="C267" s="26" t="s">
        <v>77</v>
      </c>
      <c r="D267" s="5" t="s">
        <v>459</v>
      </c>
      <c r="E267" s="92">
        <v>3.8</v>
      </c>
      <c r="F267" s="28">
        <v>1413</v>
      </c>
      <c r="G267" s="29">
        <v>2030</v>
      </c>
      <c r="H267" s="30">
        <v>2044</v>
      </c>
      <c r="I267" s="31">
        <f aca="true" t="shared" si="18" ref="I267:I272">H267*1.09980371432</f>
        <v>2247.9987920700796</v>
      </c>
      <c r="J267" s="32">
        <f t="shared" si="16"/>
        <v>2472.3737187572697</v>
      </c>
      <c r="K267" s="32">
        <v>2720</v>
      </c>
      <c r="L267" s="33">
        <f t="shared" si="14"/>
        <v>3095.2361535584</v>
      </c>
      <c r="M267" s="34">
        <v>3119</v>
      </c>
      <c r="O267" s="83">
        <v>28200</v>
      </c>
      <c r="P267" s="77">
        <f aca="true" t="shared" si="19" ref="P267:P330">O267/10000</f>
        <v>2.82</v>
      </c>
      <c r="Q267" s="27">
        <v>3626</v>
      </c>
      <c r="R267" s="9">
        <f aca="true" t="shared" si="20" ref="R267:R330">Q267/10000</f>
        <v>0.3626</v>
      </c>
    </row>
    <row r="268" spans="1:18" ht="13.5">
      <c r="A268" s="6">
        <v>65</v>
      </c>
      <c r="B268" s="6" t="s">
        <v>78</v>
      </c>
      <c r="C268" s="26" t="s">
        <v>79</v>
      </c>
      <c r="D268" s="5" t="s">
        <v>459</v>
      </c>
      <c r="E268" s="92">
        <v>2.05</v>
      </c>
      <c r="F268" s="28">
        <v>764</v>
      </c>
      <c r="G268" s="29">
        <v>1098</v>
      </c>
      <c r="H268" s="30">
        <f>G268*1.00728597449</f>
        <v>1105.9999999900201</v>
      </c>
      <c r="I268" s="31">
        <f t="shared" si="18"/>
        <v>1216.382908026944</v>
      </c>
      <c r="J268" s="32">
        <f t="shared" si="16"/>
        <v>1337.7912587675473</v>
      </c>
      <c r="K268" s="32">
        <v>1471</v>
      </c>
      <c r="L268" s="33">
        <f t="shared" si="14"/>
        <v>1673.93102275162</v>
      </c>
      <c r="M268" s="34">
        <v>1687</v>
      </c>
      <c r="O268" s="83">
        <v>15250</v>
      </c>
      <c r="P268" s="77">
        <f t="shared" si="19"/>
        <v>1.525</v>
      </c>
      <c r="Q268" s="27">
        <v>1962</v>
      </c>
      <c r="R268" s="9">
        <f t="shared" si="20"/>
        <v>0.1962</v>
      </c>
    </row>
    <row r="269" spans="1:18" ht="13.5">
      <c r="A269" s="6">
        <v>66</v>
      </c>
      <c r="B269" s="6" t="s">
        <v>80</v>
      </c>
      <c r="C269" s="26" t="s">
        <v>81</v>
      </c>
      <c r="D269" s="5" t="s">
        <v>459</v>
      </c>
      <c r="E269" s="92">
        <v>2.55</v>
      </c>
      <c r="F269" s="28">
        <v>950</v>
      </c>
      <c r="G269" s="29">
        <v>1364</v>
      </c>
      <c r="H269" s="30">
        <f>G269*1.00728597449</f>
        <v>1373.93806920436</v>
      </c>
      <c r="I269" s="31">
        <f t="shared" si="18"/>
        <v>1511.0621917566043</v>
      </c>
      <c r="J269" s="32">
        <f t="shared" si="16"/>
        <v>1661.8827659006688</v>
      </c>
      <c r="K269" s="32">
        <v>1828</v>
      </c>
      <c r="L269" s="33">
        <f t="shared" si="14"/>
        <v>2080.1807679061603</v>
      </c>
      <c r="M269" s="34">
        <v>2096</v>
      </c>
      <c r="O269" s="83">
        <v>18950</v>
      </c>
      <c r="P269" s="77">
        <f t="shared" si="19"/>
        <v>1.895</v>
      </c>
      <c r="Q269" s="27">
        <v>2437</v>
      </c>
      <c r="R269" s="9">
        <f t="shared" si="20"/>
        <v>0.2437</v>
      </c>
    </row>
    <row r="270" spans="1:18" ht="13.5">
      <c r="A270" s="6">
        <v>67</v>
      </c>
      <c r="B270" s="6" t="s">
        <v>82</v>
      </c>
      <c r="C270" s="26" t="s">
        <v>847</v>
      </c>
      <c r="D270" s="5" t="s">
        <v>459</v>
      </c>
      <c r="E270" s="92">
        <v>2.24</v>
      </c>
      <c r="F270" s="28">
        <v>834</v>
      </c>
      <c r="G270" s="29">
        <v>1198</v>
      </c>
      <c r="H270" s="30">
        <v>1206</v>
      </c>
      <c r="I270" s="31">
        <f t="shared" si="18"/>
        <v>1326.36327946992</v>
      </c>
      <c r="J270" s="32">
        <f t="shared" si="16"/>
        <v>1458.7488771141232</v>
      </c>
      <c r="K270" s="32">
        <v>1605</v>
      </c>
      <c r="L270" s="33">
        <f t="shared" si="14"/>
        <v>1826.4169214931</v>
      </c>
      <c r="M270" s="34">
        <v>1841</v>
      </c>
      <c r="O270" s="83">
        <v>16650</v>
      </c>
      <c r="P270" s="77">
        <f t="shared" si="19"/>
        <v>1.665</v>
      </c>
      <c r="Q270" s="27">
        <v>2140</v>
      </c>
      <c r="R270" s="9">
        <f t="shared" si="20"/>
        <v>0.214</v>
      </c>
    </row>
    <row r="271" spans="1:18" ht="25.5">
      <c r="A271" s="6">
        <v>68</v>
      </c>
      <c r="B271" s="6" t="s">
        <v>848</v>
      </c>
      <c r="C271" s="26" t="s">
        <v>1430</v>
      </c>
      <c r="D271" s="5" t="s">
        <v>459</v>
      </c>
      <c r="E271" s="92">
        <v>3.24</v>
      </c>
      <c r="F271" s="28">
        <v>1205</v>
      </c>
      <c r="G271" s="29">
        <v>1730</v>
      </c>
      <c r="H271" s="30">
        <v>1742</v>
      </c>
      <c r="I271" s="31">
        <f t="shared" si="18"/>
        <v>1915.8580703454397</v>
      </c>
      <c r="J271" s="32">
        <f t="shared" si="16"/>
        <v>2107.0817113870667</v>
      </c>
      <c r="K271" s="32">
        <v>2319</v>
      </c>
      <c r="L271" s="33">
        <f t="shared" si="14"/>
        <v>2638.9164118021804</v>
      </c>
      <c r="M271" s="34">
        <v>2659</v>
      </c>
      <c r="O271" s="83">
        <v>24050</v>
      </c>
      <c r="P271" s="77">
        <f t="shared" si="19"/>
        <v>2.405</v>
      </c>
      <c r="Q271" s="27">
        <v>3091</v>
      </c>
      <c r="R271" s="9">
        <f t="shared" si="20"/>
        <v>0.3091</v>
      </c>
    </row>
    <row r="272" spans="1:18" ht="13.5">
      <c r="A272" s="6">
        <v>69</v>
      </c>
      <c r="B272" s="6" t="s">
        <v>1431</v>
      </c>
      <c r="C272" s="26" t="s">
        <v>1432</v>
      </c>
      <c r="D272" s="5" t="s">
        <v>459</v>
      </c>
      <c r="E272" s="92">
        <v>2.8</v>
      </c>
      <c r="F272" s="28">
        <v>1042</v>
      </c>
      <c r="G272" s="29">
        <v>1497</v>
      </c>
      <c r="H272" s="30">
        <f>G272*1.00728597449</f>
        <v>1507.90710381153</v>
      </c>
      <c r="I272" s="31">
        <f t="shared" si="18"/>
        <v>1658.4018336214344</v>
      </c>
      <c r="J272" s="32">
        <f t="shared" si="16"/>
        <v>1823.9285194672295</v>
      </c>
      <c r="K272" s="32">
        <v>2006</v>
      </c>
      <c r="L272" s="33">
        <f t="shared" si="14"/>
        <v>2282.73666324932</v>
      </c>
      <c r="M272" s="34">
        <v>2301</v>
      </c>
      <c r="O272" s="83">
        <v>20800</v>
      </c>
      <c r="P272" s="77">
        <f t="shared" si="19"/>
        <v>2.08</v>
      </c>
      <c r="Q272" s="27">
        <v>2675</v>
      </c>
      <c r="R272" s="9">
        <f t="shared" si="20"/>
        <v>0.2675</v>
      </c>
    </row>
    <row r="273" spans="1:18" ht="13.5">
      <c r="A273" s="6">
        <v>70</v>
      </c>
      <c r="B273" s="6" t="s">
        <v>1433</v>
      </c>
      <c r="C273" s="26" t="s">
        <v>1434</v>
      </c>
      <c r="D273" s="5" t="s">
        <v>459</v>
      </c>
      <c r="E273" s="92">
        <v>3.86</v>
      </c>
      <c r="F273" s="28">
        <v>1436</v>
      </c>
      <c r="G273" s="29">
        <v>2063</v>
      </c>
      <c r="H273" s="30">
        <f>G273*1.00728597449</f>
        <v>2078.03096537287</v>
      </c>
      <c r="I273" s="31">
        <v>2284</v>
      </c>
      <c r="J273" s="32">
        <f aca="true" t="shared" si="21" ref="J273:J342">I273*9.981096408%+I273</f>
        <v>2511.9682419587202</v>
      </c>
      <c r="K273" s="32">
        <v>2764</v>
      </c>
      <c r="L273" s="33">
        <f aca="true" t="shared" si="22" ref="L273:L342">K273/100*113.795446822</f>
        <v>3145.30615016008</v>
      </c>
      <c r="M273" s="34">
        <v>3170</v>
      </c>
      <c r="O273" s="83">
        <v>28700</v>
      </c>
      <c r="P273" s="77">
        <f t="shared" si="19"/>
        <v>2.87</v>
      </c>
      <c r="Q273" s="27">
        <v>3686</v>
      </c>
      <c r="R273" s="9">
        <f t="shared" si="20"/>
        <v>0.3686</v>
      </c>
    </row>
    <row r="274" spans="1:18" ht="13.5">
      <c r="A274" s="6">
        <v>71</v>
      </c>
      <c r="B274" s="6" t="s">
        <v>1435</v>
      </c>
      <c r="C274" s="26" t="s">
        <v>1436</v>
      </c>
      <c r="D274" s="5" t="s">
        <v>459</v>
      </c>
      <c r="E274" s="92">
        <v>0.96</v>
      </c>
      <c r="F274" s="28">
        <v>358</v>
      </c>
      <c r="G274" s="29">
        <v>515</v>
      </c>
      <c r="H274" s="30">
        <v>518</v>
      </c>
      <c r="I274" s="31">
        <f>H274*1.09980371432</f>
        <v>569.69832401776</v>
      </c>
      <c r="J274" s="32">
        <f t="shared" si="21"/>
        <v>626.5604629727328</v>
      </c>
      <c r="K274" s="32">
        <v>690</v>
      </c>
      <c r="L274" s="33">
        <f t="shared" si="22"/>
        <v>785.1885830718</v>
      </c>
      <c r="M274" s="34">
        <v>791</v>
      </c>
      <c r="O274" s="83">
        <v>7250</v>
      </c>
      <c r="P274" s="77">
        <f t="shared" si="19"/>
        <v>0.725</v>
      </c>
      <c r="Q274" s="27">
        <v>920</v>
      </c>
      <c r="R274" s="9">
        <f t="shared" si="20"/>
        <v>0.092</v>
      </c>
    </row>
    <row r="275" spans="1:18" ht="25.5">
      <c r="A275" s="6">
        <v>72</v>
      </c>
      <c r="B275" s="6" t="s">
        <v>1437</v>
      </c>
      <c r="C275" s="26" t="s">
        <v>1438</v>
      </c>
      <c r="D275" s="5" t="s">
        <v>459</v>
      </c>
      <c r="E275" s="92">
        <v>0.43</v>
      </c>
      <c r="F275" s="28">
        <v>159</v>
      </c>
      <c r="G275" s="29">
        <v>229</v>
      </c>
      <c r="H275" s="30">
        <v>230</v>
      </c>
      <c r="I275" s="31">
        <f>H275*1.09980371432</f>
        <v>252.95485429359996</v>
      </c>
      <c r="J275" s="32">
        <f t="shared" si="21"/>
        <v>278.2025221693601</v>
      </c>
      <c r="K275" s="32">
        <v>306</v>
      </c>
      <c r="L275" s="33">
        <f t="shared" si="22"/>
        <v>348.21406727532</v>
      </c>
      <c r="M275" s="34">
        <v>352</v>
      </c>
      <c r="O275" s="83">
        <v>3200</v>
      </c>
      <c r="P275" s="77">
        <f t="shared" si="19"/>
        <v>0.32</v>
      </c>
      <c r="Q275" s="27">
        <v>409</v>
      </c>
      <c r="R275" s="9">
        <f t="shared" si="20"/>
        <v>0.0409</v>
      </c>
    </row>
    <row r="276" spans="1:18" ht="25.5">
      <c r="A276" s="6">
        <v>73</v>
      </c>
      <c r="B276" s="6" t="s">
        <v>1439</v>
      </c>
      <c r="C276" s="26" t="s">
        <v>184</v>
      </c>
      <c r="D276" s="5" t="s">
        <v>459</v>
      </c>
      <c r="E276" s="92">
        <v>0.43</v>
      </c>
      <c r="F276" s="28">
        <v>159</v>
      </c>
      <c r="G276" s="29">
        <v>229</v>
      </c>
      <c r="H276" s="30">
        <v>230</v>
      </c>
      <c r="I276" s="31">
        <f>H276*1.09980371432</f>
        <v>252.95485429359996</v>
      </c>
      <c r="J276" s="32">
        <f t="shared" si="21"/>
        <v>278.2025221693601</v>
      </c>
      <c r="K276" s="32">
        <v>306</v>
      </c>
      <c r="L276" s="33">
        <f t="shared" si="22"/>
        <v>348.21406727532</v>
      </c>
      <c r="M276" s="34">
        <v>352</v>
      </c>
      <c r="O276" s="83">
        <v>3200</v>
      </c>
      <c r="P276" s="77">
        <f t="shared" si="19"/>
        <v>0.32</v>
      </c>
      <c r="Q276" s="27">
        <v>409</v>
      </c>
      <c r="R276" s="9">
        <f t="shared" si="20"/>
        <v>0.0409</v>
      </c>
    </row>
    <row r="277" spans="1:18" ht="13.5">
      <c r="A277" s="6">
        <v>74</v>
      </c>
      <c r="B277" s="6" t="s">
        <v>1440</v>
      </c>
      <c r="C277" s="26" t="s">
        <v>1441</v>
      </c>
      <c r="D277" s="5" t="s">
        <v>459</v>
      </c>
      <c r="E277" s="92">
        <v>1.24</v>
      </c>
      <c r="F277" s="28">
        <v>463</v>
      </c>
      <c r="G277" s="29">
        <v>666</v>
      </c>
      <c r="H277" s="30">
        <v>670</v>
      </c>
      <c r="I277" s="31">
        <f>H277*1.09980371432</f>
        <v>736.8684885944</v>
      </c>
      <c r="J277" s="32">
        <f t="shared" si="21"/>
        <v>810.4160428411795</v>
      </c>
      <c r="K277" s="32">
        <v>892</v>
      </c>
      <c r="L277" s="33">
        <f t="shared" si="22"/>
        <v>1015.05538565224</v>
      </c>
      <c r="M277" s="34">
        <v>1023</v>
      </c>
      <c r="O277" s="83">
        <v>9400</v>
      </c>
      <c r="P277" s="77">
        <f t="shared" si="19"/>
        <v>0.94</v>
      </c>
      <c r="Q277" s="27">
        <v>1189</v>
      </c>
      <c r="R277" s="9">
        <f t="shared" si="20"/>
        <v>0.1189</v>
      </c>
    </row>
    <row r="278" spans="1:18" ht="13.5">
      <c r="A278" s="6">
        <v>75</v>
      </c>
      <c r="B278" s="6" t="s">
        <v>1442</v>
      </c>
      <c r="C278" s="26" t="s">
        <v>1456</v>
      </c>
      <c r="D278" s="5" t="s">
        <v>459</v>
      </c>
      <c r="E278" s="92">
        <v>1.56</v>
      </c>
      <c r="F278" s="28">
        <v>579</v>
      </c>
      <c r="G278" s="29">
        <v>832</v>
      </c>
      <c r="H278" s="30">
        <f>G278*1.00728597449</f>
        <v>838.06193077568</v>
      </c>
      <c r="I278" s="31">
        <v>921</v>
      </c>
      <c r="J278" s="32">
        <f t="shared" si="21"/>
        <v>1012.92589791768</v>
      </c>
      <c r="K278" s="32">
        <v>1115</v>
      </c>
      <c r="L278" s="33">
        <f t="shared" si="22"/>
        <v>1268.8192320653</v>
      </c>
      <c r="M278" s="34">
        <v>1278</v>
      </c>
      <c r="O278" s="83">
        <v>11750</v>
      </c>
      <c r="P278" s="77">
        <f t="shared" si="19"/>
        <v>1.175</v>
      </c>
      <c r="Q278" s="27">
        <v>1486</v>
      </c>
      <c r="R278" s="9">
        <f t="shared" si="20"/>
        <v>0.1486</v>
      </c>
    </row>
    <row r="279" spans="1:18" ht="13.5">
      <c r="A279" s="6">
        <v>76</v>
      </c>
      <c r="B279" s="6" t="s">
        <v>1457</v>
      </c>
      <c r="C279" s="26" t="s">
        <v>185</v>
      </c>
      <c r="D279" s="5" t="s">
        <v>459</v>
      </c>
      <c r="E279" s="92">
        <v>3.04</v>
      </c>
      <c r="F279" s="28">
        <v>1131</v>
      </c>
      <c r="G279" s="29">
        <v>1625</v>
      </c>
      <c r="H279" s="30">
        <v>1638</v>
      </c>
      <c r="I279" s="31">
        <v>1800</v>
      </c>
      <c r="J279" s="32">
        <f t="shared" si="21"/>
        <v>1979.659735344</v>
      </c>
      <c r="K279" s="32">
        <v>2178</v>
      </c>
      <c r="L279" s="33">
        <f t="shared" si="22"/>
        <v>2478.46483178316</v>
      </c>
      <c r="M279" s="34">
        <v>2498</v>
      </c>
      <c r="O279" s="83">
        <v>22950</v>
      </c>
      <c r="P279" s="77">
        <f t="shared" si="19"/>
        <v>2.295</v>
      </c>
      <c r="Q279" s="27">
        <v>2904</v>
      </c>
      <c r="R279" s="9">
        <f t="shared" si="20"/>
        <v>0.2904</v>
      </c>
    </row>
    <row r="280" spans="1:18" ht="13.5">
      <c r="A280" s="6">
        <v>77</v>
      </c>
      <c r="B280" s="6" t="s">
        <v>1458</v>
      </c>
      <c r="C280" s="26" t="s">
        <v>2078</v>
      </c>
      <c r="D280" s="5" t="s">
        <v>459</v>
      </c>
      <c r="E280" s="92">
        <v>4.49</v>
      </c>
      <c r="F280" s="28">
        <v>1670</v>
      </c>
      <c r="G280" s="29">
        <v>2399</v>
      </c>
      <c r="H280" s="30">
        <f>G280*1.00728597449</f>
        <v>2416.47905280151</v>
      </c>
      <c r="I280" s="31">
        <v>2657</v>
      </c>
      <c r="J280" s="32">
        <f t="shared" si="21"/>
        <v>2922.19773156056</v>
      </c>
      <c r="K280" s="32">
        <v>3215</v>
      </c>
      <c r="L280" s="33">
        <f t="shared" si="22"/>
        <v>3658.5236153273</v>
      </c>
      <c r="M280" s="34">
        <v>3687</v>
      </c>
      <c r="O280" s="83">
        <v>33850</v>
      </c>
      <c r="P280" s="77">
        <f t="shared" si="19"/>
        <v>3.385</v>
      </c>
      <c r="Q280" s="27">
        <v>4286</v>
      </c>
      <c r="R280" s="9">
        <f t="shared" si="20"/>
        <v>0.4286</v>
      </c>
    </row>
    <row r="281" spans="1:18" ht="13.5">
      <c r="A281" s="6">
        <v>78</v>
      </c>
      <c r="B281" s="6" t="s">
        <v>1459</v>
      </c>
      <c r="C281" s="26" t="s">
        <v>1460</v>
      </c>
      <c r="D281" s="5" t="s">
        <v>459</v>
      </c>
      <c r="E281" s="92">
        <v>1.09</v>
      </c>
      <c r="F281" s="28">
        <v>404</v>
      </c>
      <c r="G281" s="29">
        <v>580</v>
      </c>
      <c r="H281" s="30">
        <f>G281*1.00728597449</f>
        <v>584.2258652042</v>
      </c>
      <c r="I281" s="31">
        <f>H281*1.09980371432</f>
        <v>642.5337765533948</v>
      </c>
      <c r="J281" s="32">
        <f t="shared" si="21"/>
        <v>706.6656922451524</v>
      </c>
      <c r="K281" s="32">
        <v>778</v>
      </c>
      <c r="L281" s="33">
        <f t="shared" si="22"/>
        <v>885.32857627516</v>
      </c>
      <c r="M281" s="34">
        <v>892</v>
      </c>
      <c r="O281" s="83">
        <v>8200</v>
      </c>
      <c r="P281" s="77">
        <f t="shared" si="19"/>
        <v>0.82</v>
      </c>
      <c r="Q281" s="27">
        <v>1037</v>
      </c>
      <c r="R281" s="9">
        <f t="shared" si="20"/>
        <v>0.1037</v>
      </c>
    </row>
    <row r="282" spans="1:18" ht="13.5">
      <c r="A282" s="6">
        <v>79</v>
      </c>
      <c r="B282" s="6" t="s">
        <v>1461</v>
      </c>
      <c r="C282" s="26" t="s">
        <v>2079</v>
      </c>
      <c r="D282" s="5" t="s">
        <v>459</v>
      </c>
      <c r="E282" s="92">
        <v>0.58</v>
      </c>
      <c r="F282" s="28">
        <v>216</v>
      </c>
      <c r="G282" s="29">
        <v>309</v>
      </c>
      <c r="H282" s="30">
        <v>312</v>
      </c>
      <c r="I282" s="31">
        <f>H282*1.09980371432</f>
        <v>343.13875886783995</v>
      </c>
      <c r="J282" s="32">
        <f t="shared" si="21"/>
        <v>377.3877692036537</v>
      </c>
      <c r="K282" s="32">
        <v>415</v>
      </c>
      <c r="L282" s="33">
        <f t="shared" si="22"/>
        <v>472.2511043113</v>
      </c>
      <c r="M282" s="34">
        <v>476</v>
      </c>
      <c r="O282" s="83">
        <v>4350</v>
      </c>
      <c r="P282" s="77">
        <f t="shared" si="19"/>
        <v>0.435</v>
      </c>
      <c r="Q282" s="27">
        <v>553</v>
      </c>
      <c r="R282" s="9">
        <f t="shared" si="20"/>
        <v>0.0553</v>
      </c>
    </row>
    <row r="283" spans="1:18" ht="13.5">
      <c r="A283" s="6">
        <v>80</v>
      </c>
      <c r="B283" s="6" t="s">
        <v>1462</v>
      </c>
      <c r="C283" s="26" t="s">
        <v>2080</v>
      </c>
      <c r="D283" s="5" t="s">
        <v>459</v>
      </c>
      <c r="E283" s="92">
        <v>0.58</v>
      </c>
      <c r="F283" s="43">
        <v>216</v>
      </c>
      <c r="G283" s="29">
        <v>309</v>
      </c>
      <c r="H283" s="30">
        <v>312</v>
      </c>
      <c r="I283" s="31">
        <f>H283*1.09980371432</f>
        <v>343.13875886783995</v>
      </c>
      <c r="J283" s="32">
        <f t="shared" si="21"/>
        <v>377.3877692036537</v>
      </c>
      <c r="K283" s="32">
        <v>415</v>
      </c>
      <c r="L283" s="33">
        <f t="shared" si="22"/>
        <v>472.2511043113</v>
      </c>
      <c r="M283" s="34">
        <v>476</v>
      </c>
      <c r="O283" s="83">
        <v>4350</v>
      </c>
      <c r="P283" s="77">
        <f t="shared" si="19"/>
        <v>0.435</v>
      </c>
      <c r="Q283" s="27">
        <v>553</v>
      </c>
      <c r="R283" s="9">
        <f t="shared" si="20"/>
        <v>0.0553</v>
      </c>
    </row>
    <row r="284" spans="1:18" ht="13.5">
      <c r="A284" s="6">
        <v>81</v>
      </c>
      <c r="B284" s="6" t="s">
        <v>637</v>
      </c>
      <c r="C284" s="26" t="s">
        <v>43</v>
      </c>
      <c r="D284" s="5" t="s">
        <v>459</v>
      </c>
      <c r="E284" s="92">
        <v>2.18</v>
      </c>
      <c r="F284" s="43">
        <v>1529</v>
      </c>
      <c r="G284" s="43">
        <v>2196</v>
      </c>
      <c r="H284" s="43">
        <f>G284*1.00728597449</f>
        <v>2211.9999999800402</v>
      </c>
      <c r="I284" s="43">
        <v>2432</v>
      </c>
      <c r="J284" s="27">
        <v>2675</v>
      </c>
      <c r="K284" s="27">
        <v>2943</v>
      </c>
      <c r="L284" s="27">
        <f>K284/100*113.795446822</f>
        <v>3348.99999997146</v>
      </c>
      <c r="M284" s="27">
        <v>3375</v>
      </c>
      <c r="O284" s="83">
        <v>12700</v>
      </c>
      <c r="P284" s="77">
        <f t="shared" si="19"/>
        <v>1.27</v>
      </c>
      <c r="Q284" s="27">
        <v>2081</v>
      </c>
      <c r="R284" s="9">
        <f t="shared" si="20"/>
        <v>0.2081</v>
      </c>
    </row>
    <row r="285" spans="1:18" ht="13.5">
      <c r="A285" s="6">
        <v>82</v>
      </c>
      <c r="B285" s="6" t="s">
        <v>44</v>
      </c>
      <c r="C285" s="26" t="s">
        <v>45</v>
      </c>
      <c r="D285" s="5" t="s">
        <v>459</v>
      </c>
      <c r="E285" s="92">
        <v>3.47</v>
      </c>
      <c r="F285" s="43"/>
      <c r="G285" s="43"/>
      <c r="H285" s="43"/>
      <c r="I285" s="43"/>
      <c r="J285" s="27"/>
      <c r="K285" s="27"/>
      <c r="L285" s="27"/>
      <c r="M285" s="27"/>
      <c r="O285" s="83">
        <v>20250</v>
      </c>
      <c r="P285" s="77">
        <f t="shared" si="19"/>
        <v>2.025</v>
      </c>
      <c r="Q285" s="27">
        <v>3318</v>
      </c>
      <c r="R285" s="9">
        <f t="shared" si="20"/>
        <v>0.3318</v>
      </c>
    </row>
    <row r="286" spans="1:18" ht="25.5">
      <c r="A286" s="6">
        <v>83</v>
      </c>
      <c r="B286" s="6" t="s">
        <v>46</v>
      </c>
      <c r="C286" s="26" t="s">
        <v>47</v>
      </c>
      <c r="D286" s="5" t="s">
        <v>801</v>
      </c>
      <c r="E286" s="92">
        <v>1.49</v>
      </c>
      <c r="F286" s="43"/>
      <c r="G286" s="43"/>
      <c r="H286" s="43"/>
      <c r="I286" s="43"/>
      <c r="J286" s="27"/>
      <c r="K286" s="27"/>
      <c r="L286" s="27"/>
      <c r="M286" s="27"/>
      <c r="O286" s="83">
        <v>8700</v>
      </c>
      <c r="P286" s="77">
        <f t="shared" si="19"/>
        <v>0.87</v>
      </c>
      <c r="Q286" s="27">
        <v>1427</v>
      </c>
      <c r="R286" s="9">
        <f t="shared" si="20"/>
        <v>0.1427</v>
      </c>
    </row>
    <row r="287" spans="1:18" ht="25.5">
      <c r="A287" s="6">
        <v>84</v>
      </c>
      <c r="B287" s="6" t="s">
        <v>48</v>
      </c>
      <c r="C287" s="26" t="s">
        <v>49</v>
      </c>
      <c r="D287" s="5" t="s">
        <v>459</v>
      </c>
      <c r="E287" s="92">
        <v>0.5</v>
      </c>
      <c r="F287" s="43"/>
      <c r="G287" s="43"/>
      <c r="H287" s="43"/>
      <c r="I287" s="43"/>
      <c r="J287" s="27"/>
      <c r="K287" s="27"/>
      <c r="L287" s="27"/>
      <c r="M287" s="27"/>
      <c r="O287" s="83">
        <v>2900</v>
      </c>
      <c r="P287" s="77">
        <f t="shared" si="19"/>
        <v>0.29</v>
      </c>
      <c r="Q287" s="27">
        <v>476</v>
      </c>
      <c r="R287" s="9">
        <f t="shared" si="20"/>
        <v>0.0476</v>
      </c>
    </row>
    <row r="288" spans="1:18" ht="25.5">
      <c r="A288" s="6">
        <v>85</v>
      </c>
      <c r="B288" s="6" t="s">
        <v>50</v>
      </c>
      <c r="C288" s="26" t="s">
        <v>111</v>
      </c>
      <c r="D288" s="5" t="s">
        <v>459</v>
      </c>
      <c r="E288" s="92">
        <v>0.62</v>
      </c>
      <c r="F288" s="43"/>
      <c r="G288" s="43"/>
      <c r="H288" s="43"/>
      <c r="I288" s="43"/>
      <c r="J288" s="27"/>
      <c r="K288" s="27"/>
      <c r="L288" s="27"/>
      <c r="M288" s="27"/>
      <c r="O288" s="83">
        <v>3650</v>
      </c>
      <c r="P288" s="77">
        <f t="shared" si="19"/>
        <v>0.365</v>
      </c>
      <c r="Q288" s="27">
        <v>594</v>
      </c>
      <c r="R288" s="9">
        <f t="shared" si="20"/>
        <v>0.0594</v>
      </c>
    </row>
    <row r="289" spans="1:18" ht="25.5">
      <c r="A289" s="6">
        <v>86</v>
      </c>
      <c r="B289" s="6" t="s">
        <v>112</v>
      </c>
      <c r="C289" s="26" t="s">
        <v>113</v>
      </c>
      <c r="D289" s="5" t="s">
        <v>459</v>
      </c>
      <c r="E289" s="92">
        <v>0.87</v>
      </c>
      <c r="F289" s="43"/>
      <c r="G289" s="43"/>
      <c r="H289" s="43"/>
      <c r="I289" s="43"/>
      <c r="J289" s="27"/>
      <c r="K289" s="27"/>
      <c r="L289" s="27"/>
      <c r="M289" s="27"/>
      <c r="O289" s="83">
        <v>5100</v>
      </c>
      <c r="P289" s="77">
        <f t="shared" si="19"/>
        <v>0.51</v>
      </c>
      <c r="Q289" s="27">
        <v>832</v>
      </c>
      <c r="R289" s="9">
        <f t="shared" si="20"/>
        <v>0.0832</v>
      </c>
    </row>
    <row r="290" spans="1:18" ht="13.5">
      <c r="A290" s="20"/>
      <c r="B290" s="20"/>
      <c r="C290" s="36" t="s">
        <v>1463</v>
      </c>
      <c r="D290" s="62"/>
      <c r="E290" s="97"/>
      <c r="F290" s="38"/>
      <c r="G290" s="39"/>
      <c r="H290" s="40"/>
      <c r="I290" s="39"/>
      <c r="J290" s="41">
        <f t="shared" si="21"/>
        <v>0</v>
      </c>
      <c r="K290" s="41"/>
      <c r="L290" s="42"/>
      <c r="M290" s="41"/>
      <c r="O290" s="84"/>
      <c r="P290" s="77">
        <f t="shared" si="19"/>
        <v>0</v>
      </c>
      <c r="Q290" s="37"/>
      <c r="R290" s="9">
        <f t="shared" si="20"/>
        <v>0</v>
      </c>
    </row>
    <row r="291" spans="1:18" ht="13.5">
      <c r="A291" s="6">
        <v>1</v>
      </c>
      <c r="B291" s="6" t="s">
        <v>1464</v>
      </c>
      <c r="C291" s="26" t="s">
        <v>1465</v>
      </c>
      <c r="D291" s="5" t="s">
        <v>459</v>
      </c>
      <c r="E291" s="92">
        <v>5.43</v>
      </c>
      <c r="F291" s="28">
        <v>2020</v>
      </c>
      <c r="G291" s="29">
        <v>2901</v>
      </c>
      <c r="H291" s="30">
        <f>G291*1.00728597449</f>
        <v>2922.13661199549</v>
      </c>
      <c r="I291" s="31">
        <v>3215</v>
      </c>
      <c r="J291" s="32">
        <f t="shared" si="21"/>
        <v>3535.8922495172</v>
      </c>
      <c r="K291" s="32">
        <v>3889</v>
      </c>
      <c r="L291" s="33">
        <f t="shared" si="22"/>
        <v>4425.50492690758</v>
      </c>
      <c r="M291" s="32">
        <v>4460</v>
      </c>
      <c r="O291" s="83">
        <v>40950</v>
      </c>
      <c r="P291" s="77">
        <f t="shared" si="19"/>
        <v>4.095</v>
      </c>
      <c r="Q291" s="27">
        <v>5185</v>
      </c>
      <c r="R291" s="9">
        <f t="shared" si="20"/>
        <v>0.5185</v>
      </c>
    </row>
    <row r="292" spans="1:18" ht="13.5">
      <c r="A292" s="6">
        <v>2</v>
      </c>
      <c r="B292" s="6" t="s">
        <v>1466</v>
      </c>
      <c r="C292" s="26" t="s">
        <v>26</v>
      </c>
      <c r="D292" s="5" t="s">
        <v>459</v>
      </c>
      <c r="E292" s="92">
        <v>4.49</v>
      </c>
      <c r="F292" s="28">
        <v>1670</v>
      </c>
      <c r="G292" s="29">
        <v>2399</v>
      </c>
      <c r="H292" s="30">
        <f>G292*1.00728597449</f>
        <v>2416.47905280151</v>
      </c>
      <c r="I292" s="31">
        <v>2657</v>
      </c>
      <c r="J292" s="32">
        <f t="shared" si="21"/>
        <v>2922.19773156056</v>
      </c>
      <c r="K292" s="32">
        <v>3215</v>
      </c>
      <c r="L292" s="33">
        <f t="shared" si="22"/>
        <v>3658.5236153273</v>
      </c>
      <c r="M292" s="32">
        <v>3687</v>
      </c>
      <c r="O292" s="83">
        <v>33850</v>
      </c>
      <c r="P292" s="77">
        <f t="shared" si="19"/>
        <v>3.385</v>
      </c>
      <c r="Q292" s="27">
        <v>4286</v>
      </c>
      <c r="R292" s="9">
        <f t="shared" si="20"/>
        <v>0.4286</v>
      </c>
    </row>
    <row r="293" spans="1:18" ht="13.5">
      <c r="A293" s="6">
        <v>3</v>
      </c>
      <c r="B293" s="6" t="s">
        <v>27</v>
      </c>
      <c r="C293" s="26" t="s">
        <v>28</v>
      </c>
      <c r="D293" s="5" t="s">
        <v>459</v>
      </c>
      <c r="E293" s="92">
        <v>5.14</v>
      </c>
      <c r="F293" s="28">
        <v>1913</v>
      </c>
      <c r="G293" s="29">
        <v>2747</v>
      </c>
      <c r="H293" s="30">
        <v>2766</v>
      </c>
      <c r="I293" s="31">
        <v>3043</v>
      </c>
      <c r="J293" s="32">
        <f t="shared" si="21"/>
        <v>3346.72476369544</v>
      </c>
      <c r="K293" s="32">
        <v>3681</v>
      </c>
      <c r="L293" s="33">
        <f t="shared" si="22"/>
        <v>4188.81039751782</v>
      </c>
      <c r="M293" s="32">
        <v>4222</v>
      </c>
      <c r="O293" s="83">
        <v>33300</v>
      </c>
      <c r="P293" s="77">
        <f t="shared" si="19"/>
        <v>3.33</v>
      </c>
      <c r="Q293" s="27">
        <v>4909</v>
      </c>
      <c r="R293" s="9">
        <f t="shared" si="20"/>
        <v>0.4909</v>
      </c>
    </row>
    <row r="294" spans="1:18" ht="13.5">
      <c r="A294" s="6">
        <v>4</v>
      </c>
      <c r="B294" s="6" t="s">
        <v>29</v>
      </c>
      <c r="C294" s="26" t="s">
        <v>226</v>
      </c>
      <c r="D294" s="5" t="s">
        <v>459</v>
      </c>
      <c r="E294" s="92">
        <v>5.79</v>
      </c>
      <c r="F294" s="28">
        <v>2155</v>
      </c>
      <c r="G294" s="29">
        <v>3095</v>
      </c>
      <c r="H294" s="30">
        <v>3117</v>
      </c>
      <c r="I294" s="31">
        <v>3429</v>
      </c>
      <c r="J294" s="32">
        <f t="shared" si="21"/>
        <v>3771.25179583032</v>
      </c>
      <c r="K294" s="32">
        <v>4148</v>
      </c>
      <c r="L294" s="33">
        <f t="shared" si="22"/>
        <v>4720.23513417656</v>
      </c>
      <c r="M294" s="32">
        <v>4757</v>
      </c>
      <c r="O294" s="83">
        <v>43700</v>
      </c>
      <c r="P294" s="77">
        <f t="shared" si="19"/>
        <v>4.37</v>
      </c>
      <c r="Q294" s="27">
        <v>5531</v>
      </c>
      <c r="R294" s="9">
        <f t="shared" si="20"/>
        <v>0.5531</v>
      </c>
    </row>
    <row r="295" spans="1:18" ht="13.5">
      <c r="A295" s="6">
        <v>5</v>
      </c>
      <c r="B295" s="6" t="s">
        <v>227</v>
      </c>
      <c r="C295" s="26" t="s">
        <v>228</v>
      </c>
      <c r="D295" s="5" t="s">
        <v>459</v>
      </c>
      <c r="E295" s="92">
        <v>4.78</v>
      </c>
      <c r="F295" s="28">
        <v>1778</v>
      </c>
      <c r="G295" s="29">
        <v>2553</v>
      </c>
      <c r="H295" s="30">
        <v>2571</v>
      </c>
      <c r="I295" s="31">
        <v>2829</v>
      </c>
      <c r="J295" s="32">
        <f t="shared" si="21"/>
        <v>3111.36521738232</v>
      </c>
      <c r="K295" s="32">
        <v>3422</v>
      </c>
      <c r="L295" s="33">
        <f t="shared" si="22"/>
        <v>3894.08019024884</v>
      </c>
      <c r="M295" s="32">
        <v>3925</v>
      </c>
      <c r="O295" s="83">
        <v>36050</v>
      </c>
      <c r="P295" s="77">
        <f t="shared" si="19"/>
        <v>3.605</v>
      </c>
      <c r="Q295" s="27">
        <v>4563</v>
      </c>
      <c r="R295" s="9">
        <f t="shared" si="20"/>
        <v>0.4563</v>
      </c>
    </row>
    <row r="296" spans="1:18" ht="25.5">
      <c r="A296" s="6">
        <v>6</v>
      </c>
      <c r="B296" s="6" t="s">
        <v>229</v>
      </c>
      <c r="C296" s="26" t="s">
        <v>230</v>
      </c>
      <c r="D296" s="5" t="s">
        <v>459</v>
      </c>
      <c r="E296" s="92">
        <v>5.43</v>
      </c>
      <c r="F296" s="28">
        <v>2020</v>
      </c>
      <c r="G296" s="29">
        <v>2901</v>
      </c>
      <c r="H296" s="30">
        <f>G296*1.00728597449</f>
        <v>2922.13661199549</v>
      </c>
      <c r="I296" s="31">
        <v>3215</v>
      </c>
      <c r="J296" s="32">
        <f t="shared" si="21"/>
        <v>3535.8922495172</v>
      </c>
      <c r="K296" s="32">
        <v>3889</v>
      </c>
      <c r="L296" s="33">
        <f t="shared" si="22"/>
        <v>4425.50492690758</v>
      </c>
      <c r="M296" s="32">
        <v>4460</v>
      </c>
      <c r="O296" s="83">
        <v>40950</v>
      </c>
      <c r="P296" s="77">
        <f t="shared" si="19"/>
        <v>4.095</v>
      </c>
      <c r="Q296" s="27">
        <v>5185</v>
      </c>
      <c r="R296" s="9">
        <f t="shared" si="20"/>
        <v>0.5185</v>
      </c>
    </row>
    <row r="297" spans="1:18" ht="13.5">
      <c r="A297" s="6">
        <v>7</v>
      </c>
      <c r="B297" s="6" t="s">
        <v>231</v>
      </c>
      <c r="C297" s="26" t="s">
        <v>232</v>
      </c>
      <c r="D297" s="5" t="s">
        <v>459</v>
      </c>
      <c r="E297" s="92">
        <v>14.84</v>
      </c>
      <c r="F297" s="28">
        <v>5522</v>
      </c>
      <c r="G297" s="29">
        <v>7931</v>
      </c>
      <c r="H297" s="30">
        <v>7987</v>
      </c>
      <c r="I297" s="31">
        <v>8787</v>
      </c>
      <c r="J297" s="32">
        <f t="shared" si="21"/>
        <v>9664.03894137096</v>
      </c>
      <c r="K297" s="32">
        <v>10630</v>
      </c>
      <c r="L297" s="33">
        <f t="shared" si="22"/>
        <v>12096.4559971786</v>
      </c>
      <c r="M297" s="32">
        <v>12191</v>
      </c>
      <c r="O297" s="83">
        <v>111900</v>
      </c>
      <c r="P297" s="77">
        <f t="shared" si="19"/>
        <v>11.19</v>
      </c>
      <c r="Q297" s="27">
        <v>14173</v>
      </c>
      <c r="R297" s="9">
        <f t="shared" si="20"/>
        <v>1.4173</v>
      </c>
    </row>
    <row r="298" spans="1:18" ht="13.5">
      <c r="A298" s="6">
        <v>8</v>
      </c>
      <c r="B298" s="6" t="s">
        <v>233</v>
      </c>
      <c r="C298" s="26" t="s">
        <v>234</v>
      </c>
      <c r="D298" s="5" t="s">
        <v>459</v>
      </c>
      <c r="E298" s="92">
        <v>16.14</v>
      </c>
      <c r="F298" s="28">
        <v>6007</v>
      </c>
      <c r="G298" s="29">
        <v>8627</v>
      </c>
      <c r="H298" s="30">
        <v>8688</v>
      </c>
      <c r="I298" s="31">
        <v>9558</v>
      </c>
      <c r="J298" s="32">
        <f t="shared" si="21"/>
        <v>10511.993194676641</v>
      </c>
      <c r="K298" s="32">
        <v>11563</v>
      </c>
      <c r="L298" s="33">
        <f t="shared" si="22"/>
        <v>13158.16751602786</v>
      </c>
      <c r="M298" s="32">
        <v>13261</v>
      </c>
      <c r="O298" s="83">
        <v>121750</v>
      </c>
      <c r="P298" s="77">
        <f t="shared" si="19"/>
        <v>12.175</v>
      </c>
      <c r="Q298" s="27">
        <v>15417</v>
      </c>
      <c r="R298" s="9">
        <f t="shared" si="20"/>
        <v>1.5417</v>
      </c>
    </row>
    <row r="299" spans="1:18" ht="13.5">
      <c r="A299" s="6">
        <v>9</v>
      </c>
      <c r="B299" s="6" t="s">
        <v>235</v>
      </c>
      <c r="C299" s="26" t="s">
        <v>236</v>
      </c>
      <c r="D299" s="5" t="s">
        <v>459</v>
      </c>
      <c r="E299" s="92">
        <v>8.47</v>
      </c>
      <c r="F299" s="28">
        <v>3152</v>
      </c>
      <c r="G299" s="29">
        <v>4526</v>
      </c>
      <c r="H299" s="30">
        <f>G299*1.00728597449</f>
        <v>4558.97632054174</v>
      </c>
      <c r="I299" s="31">
        <v>5015</v>
      </c>
      <c r="J299" s="32">
        <f t="shared" si="21"/>
        <v>5515.5519848612</v>
      </c>
      <c r="K299" s="32">
        <v>6067</v>
      </c>
      <c r="L299" s="33">
        <f t="shared" si="22"/>
        <v>6903.9697586907405</v>
      </c>
      <c r="M299" s="32">
        <v>6958</v>
      </c>
      <c r="O299" s="83">
        <v>63850</v>
      </c>
      <c r="P299" s="77">
        <f t="shared" si="19"/>
        <v>6.385</v>
      </c>
      <c r="Q299" s="27">
        <v>8089</v>
      </c>
      <c r="R299" s="9">
        <f t="shared" si="20"/>
        <v>0.8089</v>
      </c>
    </row>
    <row r="300" spans="1:18" ht="13.5">
      <c r="A300" s="6">
        <v>10</v>
      </c>
      <c r="B300" s="6" t="s">
        <v>237</v>
      </c>
      <c r="C300" s="26" t="s">
        <v>1472</v>
      </c>
      <c r="D300" s="5" t="s">
        <v>459</v>
      </c>
      <c r="E300" s="92">
        <v>8.69</v>
      </c>
      <c r="F300" s="28">
        <v>3233</v>
      </c>
      <c r="G300" s="29">
        <v>4642</v>
      </c>
      <c r="H300" s="30">
        <v>4675</v>
      </c>
      <c r="I300" s="31">
        <v>5143</v>
      </c>
      <c r="J300" s="32">
        <f t="shared" si="21"/>
        <v>5656.32778826344</v>
      </c>
      <c r="K300" s="32">
        <v>6222</v>
      </c>
      <c r="L300" s="33">
        <f t="shared" si="22"/>
        <v>7080.35270126484</v>
      </c>
      <c r="M300" s="32">
        <v>7136</v>
      </c>
      <c r="O300" s="83">
        <v>65500</v>
      </c>
      <c r="P300" s="77">
        <f t="shared" si="19"/>
        <v>6.55</v>
      </c>
      <c r="Q300" s="27">
        <v>8296</v>
      </c>
      <c r="R300" s="9">
        <f t="shared" si="20"/>
        <v>0.8296</v>
      </c>
    </row>
    <row r="301" spans="1:18" ht="25.5">
      <c r="A301" s="6">
        <v>11</v>
      </c>
      <c r="B301" s="6" t="s">
        <v>1473</v>
      </c>
      <c r="C301" s="26" t="s">
        <v>1474</v>
      </c>
      <c r="D301" s="5" t="s">
        <v>459</v>
      </c>
      <c r="E301" s="92">
        <v>7.74</v>
      </c>
      <c r="F301" s="28">
        <v>2882</v>
      </c>
      <c r="G301" s="29">
        <v>4139</v>
      </c>
      <c r="H301" s="30">
        <f>G301*1.00728597449</f>
        <v>4169.15664841411</v>
      </c>
      <c r="I301" s="31">
        <v>4586</v>
      </c>
      <c r="J301" s="32">
        <f t="shared" si="21"/>
        <v>5043.73308127088</v>
      </c>
      <c r="K301" s="32">
        <v>5548</v>
      </c>
      <c r="L301" s="33">
        <f t="shared" si="22"/>
        <v>6313.37138968456</v>
      </c>
      <c r="M301" s="32">
        <v>6363</v>
      </c>
      <c r="O301" s="83">
        <v>58400</v>
      </c>
      <c r="P301" s="77">
        <f t="shared" si="19"/>
        <v>5.84</v>
      </c>
      <c r="Q301" s="27">
        <v>7397</v>
      </c>
      <c r="R301" s="9">
        <f t="shared" si="20"/>
        <v>0.7397</v>
      </c>
    </row>
    <row r="302" spans="1:18" ht="25.5">
      <c r="A302" s="6">
        <v>12</v>
      </c>
      <c r="B302" s="6" t="s">
        <v>1475</v>
      </c>
      <c r="C302" s="26" t="s">
        <v>1476</v>
      </c>
      <c r="D302" s="5" t="s">
        <v>459</v>
      </c>
      <c r="E302" s="92">
        <v>9.12</v>
      </c>
      <c r="F302" s="28">
        <v>3394</v>
      </c>
      <c r="G302" s="29">
        <v>4874</v>
      </c>
      <c r="H302" s="30">
        <v>4909</v>
      </c>
      <c r="I302" s="31">
        <v>5401</v>
      </c>
      <c r="J302" s="32">
        <f t="shared" si="21"/>
        <v>5940.07901699608</v>
      </c>
      <c r="K302" s="32">
        <v>6533</v>
      </c>
      <c r="L302" s="33">
        <f t="shared" si="22"/>
        <v>7434.25654088126</v>
      </c>
      <c r="M302" s="32">
        <v>7493</v>
      </c>
      <c r="O302" s="83">
        <v>68800</v>
      </c>
      <c r="P302" s="77">
        <f t="shared" si="19"/>
        <v>6.88</v>
      </c>
      <c r="Q302" s="27">
        <v>8711</v>
      </c>
      <c r="R302" s="9">
        <f t="shared" si="20"/>
        <v>0.8711</v>
      </c>
    </row>
    <row r="303" spans="1:18" ht="13.5">
      <c r="A303" s="5">
        <v>13</v>
      </c>
      <c r="B303" s="5" t="s">
        <v>1477</v>
      </c>
      <c r="C303" s="26" t="s">
        <v>1478</v>
      </c>
      <c r="D303" s="5" t="s">
        <v>459</v>
      </c>
      <c r="E303" s="92">
        <v>12.45</v>
      </c>
      <c r="F303" s="28">
        <v>4634</v>
      </c>
      <c r="G303" s="29">
        <v>6654</v>
      </c>
      <c r="H303" s="30">
        <v>6701</v>
      </c>
      <c r="I303" s="31">
        <v>7372</v>
      </c>
      <c r="J303" s="32">
        <f t="shared" si="21"/>
        <v>8107.80642719776</v>
      </c>
      <c r="K303" s="32">
        <v>8919</v>
      </c>
      <c r="L303" s="33">
        <f t="shared" si="22"/>
        <v>10149.41590205418</v>
      </c>
      <c r="M303" s="32">
        <v>10228</v>
      </c>
      <c r="O303" s="83">
        <v>93900</v>
      </c>
      <c r="P303" s="77">
        <f t="shared" si="19"/>
        <v>9.39</v>
      </c>
      <c r="Q303" s="27">
        <v>11891</v>
      </c>
      <c r="R303" s="9">
        <f t="shared" si="20"/>
        <v>1.1891</v>
      </c>
    </row>
    <row r="304" spans="1:18" ht="13.5">
      <c r="A304" s="6">
        <v>14</v>
      </c>
      <c r="B304" s="6" t="s">
        <v>1479</v>
      </c>
      <c r="C304" s="26" t="s">
        <v>1480</v>
      </c>
      <c r="D304" s="5" t="s">
        <v>459</v>
      </c>
      <c r="E304" s="92">
        <v>15.06</v>
      </c>
      <c r="F304" s="28">
        <v>5603</v>
      </c>
      <c r="G304" s="29">
        <v>8047</v>
      </c>
      <c r="H304" s="30">
        <v>8104</v>
      </c>
      <c r="I304" s="31">
        <v>8915</v>
      </c>
      <c r="J304" s="32">
        <f t="shared" si="21"/>
        <v>9804.8147447732</v>
      </c>
      <c r="K304" s="32">
        <v>10785</v>
      </c>
      <c r="L304" s="33">
        <f t="shared" si="22"/>
        <v>12272.838939752699</v>
      </c>
      <c r="M304" s="32">
        <v>12369</v>
      </c>
      <c r="O304" s="83">
        <v>113550</v>
      </c>
      <c r="P304" s="77">
        <f t="shared" si="19"/>
        <v>11.355</v>
      </c>
      <c r="Q304" s="27">
        <v>14380</v>
      </c>
      <c r="R304" s="9">
        <f t="shared" si="20"/>
        <v>1.438</v>
      </c>
    </row>
    <row r="305" spans="1:18" ht="13.5">
      <c r="A305" s="6">
        <v>15</v>
      </c>
      <c r="B305" s="6" t="s">
        <v>1481</v>
      </c>
      <c r="C305" s="26" t="s">
        <v>1482</v>
      </c>
      <c r="D305" s="5" t="s">
        <v>459</v>
      </c>
      <c r="E305" s="92">
        <v>1.99</v>
      </c>
      <c r="F305" s="28">
        <v>741</v>
      </c>
      <c r="G305" s="29">
        <v>1065</v>
      </c>
      <c r="H305" s="30">
        <v>1072</v>
      </c>
      <c r="I305" s="31">
        <f>H305*1.09980371432</f>
        <v>1178.9895817510399</v>
      </c>
      <c r="J305" s="32">
        <f t="shared" si="21"/>
        <v>1296.665668545887</v>
      </c>
      <c r="K305" s="32">
        <v>1427</v>
      </c>
      <c r="L305" s="33">
        <f t="shared" si="22"/>
        <v>1623.86102614994</v>
      </c>
      <c r="M305" s="32">
        <v>1636</v>
      </c>
      <c r="O305" s="83">
        <v>15000</v>
      </c>
      <c r="P305" s="77">
        <f t="shared" si="19"/>
        <v>1.5</v>
      </c>
      <c r="Q305" s="27">
        <v>1902</v>
      </c>
      <c r="R305" s="9">
        <f t="shared" si="20"/>
        <v>0.1902</v>
      </c>
    </row>
    <row r="306" spans="1:18" ht="13.5">
      <c r="A306" s="6">
        <v>16</v>
      </c>
      <c r="B306" s="6" t="s">
        <v>1483</v>
      </c>
      <c r="C306" s="26" t="s">
        <v>258</v>
      </c>
      <c r="D306" s="5" t="s">
        <v>459</v>
      </c>
      <c r="E306" s="92">
        <v>2.61</v>
      </c>
      <c r="F306" s="28">
        <v>973</v>
      </c>
      <c r="G306" s="29">
        <v>1398</v>
      </c>
      <c r="H306" s="30">
        <v>1407</v>
      </c>
      <c r="I306" s="31">
        <f>H306*1.09980371432</f>
        <v>1547.4238260482398</v>
      </c>
      <c r="J306" s="32">
        <f t="shared" si="21"/>
        <v>1701.8736899664768</v>
      </c>
      <c r="K306" s="32">
        <v>1873</v>
      </c>
      <c r="L306" s="33">
        <f t="shared" si="22"/>
        <v>2131.3887189760603</v>
      </c>
      <c r="M306" s="32">
        <v>2148</v>
      </c>
      <c r="O306" s="83">
        <v>19700</v>
      </c>
      <c r="P306" s="77">
        <f t="shared" si="19"/>
        <v>1.97</v>
      </c>
      <c r="Q306" s="27">
        <v>2497</v>
      </c>
      <c r="R306" s="9">
        <f t="shared" si="20"/>
        <v>0.2497</v>
      </c>
    </row>
    <row r="307" spans="1:18" ht="13.5">
      <c r="A307" s="6">
        <v>17</v>
      </c>
      <c r="B307" s="6" t="s">
        <v>259</v>
      </c>
      <c r="C307" s="26" t="s">
        <v>260</v>
      </c>
      <c r="D307" s="5" t="s">
        <v>459</v>
      </c>
      <c r="E307" s="92">
        <v>1</v>
      </c>
      <c r="F307" s="28">
        <v>371</v>
      </c>
      <c r="G307" s="29">
        <v>532</v>
      </c>
      <c r="H307" s="30">
        <f>G307*1.00728597449</f>
        <v>535.87613842868</v>
      </c>
      <c r="I307" s="31">
        <v>590</v>
      </c>
      <c r="J307" s="32">
        <f t="shared" si="21"/>
        <v>648.8884688072</v>
      </c>
      <c r="K307" s="32">
        <v>713</v>
      </c>
      <c r="L307" s="33">
        <f t="shared" si="22"/>
        <v>811.36153584086</v>
      </c>
      <c r="M307" s="32">
        <v>818</v>
      </c>
      <c r="O307" s="83">
        <v>7500</v>
      </c>
      <c r="P307" s="77">
        <f t="shared" si="19"/>
        <v>0.75</v>
      </c>
      <c r="Q307" s="27">
        <v>951</v>
      </c>
      <c r="R307" s="9">
        <f t="shared" si="20"/>
        <v>0.0951</v>
      </c>
    </row>
    <row r="308" spans="1:18" ht="13.5">
      <c r="A308" s="6">
        <v>18</v>
      </c>
      <c r="B308" s="6" t="s">
        <v>261</v>
      </c>
      <c r="C308" s="26" t="s">
        <v>262</v>
      </c>
      <c r="D308" s="5" t="s">
        <v>459</v>
      </c>
      <c r="E308" s="92">
        <v>1.24</v>
      </c>
      <c r="F308" s="28">
        <v>463</v>
      </c>
      <c r="G308" s="29">
        <v>666</v>
      </c>
      <c r="H308" s="30">
        <v>670</v>
      </c>
      <c r="I308" s="31">
        <f>H308*1.09980371432</f>
        <v>736.8684885944</v>
      </c>
      <c r="J308" s="32">
        <f t="shared" si="21"/>
        <v>810.4160428411795</v>
      </c>
      <c r="K308" s="32">
        <v>892</v>
      </c>
      <c r="L308" s="33">
        <f t="shared" si="22"/>
        <v>1015.05538565224</v>
      </c>
      <c r="M308" s="32">
        <v>1023</v>
      </c>
      <c r="O308" s="83">
        <v>9400</v>
      </c>
      <c r="P308" s="77">
        <f t="shared" si="19"/>
        <v>0.94</v>
      </c>
      <c r="Q308" s="27">
        <v>1189</v>
      </c>
      <c r="R308" s="9">
        <f t="shared" si="20"/>
        <v>0.1189</v>
      </c>
    </row>
    <row r="309" spans="1:18" ht="25.5">
      <c r="A309" s="6">
        <v>19</v>
      </c>
      <c r="B309" s="6" t="s">
        <v>263</v>
      </c>
      <c r="C309" s="26" t="s">
        <v>264</v>
      </c>
      <c r="D309" s="5" t="s">
        <v>459</v>
      </c>
      <c r="E309" s="92">
        <v>4.27</v>
      </c>
      <c r="F309" s="28">
        <v>1589</v>
      </c>
      <c r="G309" s="29">
        <v>2282</v>
      </c>
      <c r="H309" s="30">
        <f>G309*1.00728597449</f>
        <v>2298.62659378618</v>
      </c>
      <c r="I309" s="31">
        <v>2529</v>
      </c>
      <c r="J309" s="32">
        <f t="shared" si="21"/>
        <v>2781.42192815832</v>
      </c>
      <c r="K309" s="32">
        <v>3059</v>
      </c>
      <c r="L309" s="33">
        <f t="shared" si="22"/>
        <v>3481.00271828498</v>
      </c>
      <c r="M309" s="32">
        <v>3508</v>
      </c>
      <c r="O309" s="83">
        <v>32200</v>
      </c>
      <c r="P309" s="77">
        <f t="shared" si="19"/>
        <v>3.22</v>
      </c>
      <c r="Q309" s="27">
        <v>4079</v>
      </c>
      <c r="R309" s="9">
        <f t="shared" si="20"/>
        <v>0.4079</v>
      </c>
    </row>
    <row r="310" spans="1:18" ht="25.5">
      <c r="A310" s="6">
        <v>20</v>
      </c>
      <c r="B310" s="6" t="s">
        <v>265</v>
      </c>
      <c r="C310" s="26" t="s">
        <v>939</v>
      </c>
      <c r="D310" s="5" t="s">
        <v>459</v>
      </c>
      <c r="E310" s="92">
        <v>1.81</v>
      </c>
      <c r="F310" s="28">
        <v>673</v>
      </c>
      <c r="G310" s="29">
        <v>967</v>
      </c>
      <c r="H310" s="30">
        <f>G310*1.00728597449</f>
        <v>974.04553733183</v>
      </c>
      <c r="I310" s="31">
        <v>1072</v>
      </c>
      <c r="J310" s="32">
        <f t="shared" si="21"/>
        <v>1178.99735349376</v>
      </c>
      <c r="K310" s="32">
        <v>1296</v>
      </c>
      <c r="L310" s="33">
        <f t="shared" si="22"/>
        <v>1474.78899081312</v>
      </c>
      <c r="M310" s="32">
        <v>1487</v>
      </c>
      <c r="O310" s="83">
        <v>13650</v>
      </c>
      <c r="P310" s="77">
        <f t="shared" si="19"/>
        <v>1.365</v>
      </c>
      <c r="Q310" s="27">
        <v>1728</v>
      </c>
      <c r="R310" s="9">
        <f t="shared" si="20"/>
        <v>0.1728</v>
      </c>
    </row>
    <row r="311" spans="1:18" ht="25.5">
      <c r="A311" s="6">
        <v>21</v>
      </c>
      <c r="B311" s="6" t="s">
        <v>940</v>
      </c>
      <c r="C311" s="26" t="s">
        <v>1615</v>
      </c>
      <c r="D311" s="5" t="s">
        <v>459</v>
      </c>
      <c r="E311" s="92">
        <v>3.98</v>
      </c>
      <c r="F311" s="28">
        <v>1482</v>
      </c>
      <c r="G311" s="29">
        <v>2128</v>
      </c>
      <c r="H311" s="30">
        <v>2143</v>
      </c>
      <c r="I311" s="31">
        <f>H311*1.09980371432</f>
        <v>2356.8793597877598</v>
      </c>
      <c r="J311" s="32">
        <f t="shared" si="21"/>
        <v>2592.121760908429</v>
      </c>
      <c r="K311" s="32">
        <v>2852</v>
      </c>
      <c r="L311" s="33">
        <f t="shared" si="22"/>
        <v>3245.44614336344</v>
      </c>
      <c r="M311" s="32">
        <v>3271</v>
      </c>
      <c r="O311" s="83">
        <v>30000</v>
      </c>
      <c r="P311" s="77">
        <f t="shared" si="19"/>
        <v>3</v>
      </c>
      <c r="Q311" s="27">
        <v>3802</v>
      </c>
      <c r="R311" s="9">
        <f t="shared" si="20"/>
        <v>0.3802</v>
      </c>
    </row>
    <row r="312" spans="1:18" ht="25.5">
      <c r="A312" s="6">
        <v>22</v>
      </c>
      <c r="B312" s="6" t="s">
        <v>1616</v>
      </c>
      <c r="C312" s="26" t="s">
        <v>1617</v>
      </c>
      <c r="D312" s="5" t="s">
        <v>459</v>
      </c>
      <c r="E312" s="92">
        <v>7.24</v>
      </c>
      <c r="F312" s="28">
        <v>2694</v>
      </c>
      <c r="G312" s="29">
        <v>3869</v>
      </c>
      <c r="H312" s="30">
        <v>3896</v>
      </c>
      <c r="I312" s="31">
        <v>4286</v>
      </c>
      <c r="J312" s="32">
        <f t="shared" si="21"/>
        <v>4713.78979204688</v>
      </c>
      <c r="K312" s="32">
        <v>5185</v>
      </c>
      <c r="L312" s="33">
        <f t="shared" si="22"/>
        <v>5900.2939177207</v>
      </c>
      <c r="M312" s="32">
        <v>5947</v>
      </c>
      <c r="O312" s="83">
        <v>54600</v>
      </c>
      <c r="P312" s="77">
        <f t="shared" si="19"/>
        <v>5.46</v>
      </c>
      <c r="Q312" s="27">
        <v>6914</v>
      </c>
      <c r="R312" s="9">
        <f t="shared" si="20"/>
        <v>0.6914</v>
      </c>
    </row>
    <row r="313" spans="1:18" ht="25.5">
      <c r="A313" s="6">
        <v>23</v>
      </c>
      <c r="B313" s="6" t="s">
        <v>186</v>
      </c>
      <c r="C313" s="26" t="s">
        <v>187</v>
      </c>
      <c r="D313" s="5" t="s">
        <v>459</v>
      </c>
      <c r="E313" s="92">
        <v>5.36</v>
      </c>
      <c r="F313" s="28">
        <v>1993</v>
      </c>
      <c r="G313" s="29">
        <v>2863</v>
      </c>
      <c r="H313" s="30">
        <v>2883</v>
      </c>
      <c r="I313" s="31">
        <v>3172</v>
      </c>
      <c r="J313" s="32">
        <f t="shared" si="21"/>
        <v>3488.6003780617602</v>
      </c>
      <c r="K313" s="32">
        <v>3837</v>
      </c>
      <c r="L313" s="33">
        <f t="shared" si="22"/>
        <v>4366.33129456014</v>
      </c>
      <c r="M313" s="32">
        <v>4400</v>
      </c>
      <c r="O313" s="83">
        <v>40400</v>
      </c>
      <c r="P313" s="77">
        <f t="shared" si="19"/>
        <v>4.04</v>
      </c>
      <c r="Q313" s="27">
        <v>5116</v>
      </c>
      <c r="R313" s="9">
        <f t="shared" si="20"/>
        <v>0.5116</v>
      </c>
    </row>
    <row r="314" spans="1:18" ht="25.5">
      <c r="A314" s="6">
        <v>24</v>
      </c>
      <c r="B314" s="6" t="s">
        <v>188</v>
      </c>
      <c r="C314" s="26" t="s">
        <v>189</v>
      </c>
      <c r="D314" s="5" t="s">
        <v>459</v>
      </c>
      <c r="E314" s="92">
        <v>7.96</v>
      </c>
      <c r="F314" s="28">
        <v>2963</v>
      </c>
      <c r="G314" s="29">
        <v>4255</v>
      </c>
      <c r="H314" s="30">
        <v>4286</v>
      </c>
      <c r="I314" s="31">
        <v>4715</v>
      </c>
      <c r="J314" s="32">
        <f t="shared" si="21"/>
        <v>5185.6086956372</v>
      </c>
      <c r="K314" s="32">
        <v>5704</v>
      </c>
      <c r="L314" s="33">
        <f t="shared" si="22"/>
        <v>6490.89228672688</v>
      </c>
      <c r="M314" s="32">
        <v>6541</v>
      </c>
      <c r="O314" s="83">
        <v>60050</v>
      </c>
      <c r="P314" s="77">
        <f t="shared" si="19"/>
        <v>6.005</v>
      </c>
      <c r="Q314" s="27">
        <v>7605</v>
      </c>
      <c r="R314" s="9">
        <f t="shared" si="20"/>
        <v>0.7605</v>
      </c>
    </row>
    <row r="315" spans="1:18" ht="25.5">
      <c r="A315" s="6">
        <v>25</v>
      </c>
      <c r="B315" s="6" t="s">
        <v>190</v>
      </c>
      <c r="C315" s="26" t="s">
        <v>191</v>
      </c>
      <c r="D315" s="5" t="s">
        <v>459</v>
      </c>
      <c r="E315" s="92">
        <v>3.84</v>
      </c>
      <c r="F315" s="28">
        <v>1428</v>
      </c>
      <c r="G315" s="29">
        <v>2050</v>
      </c>
      <c r="H315" s="30">
        <f>G315*1.00728597449</f>
        <v>2064.9362477045</v>
      </c>
      <c r="I315" s="31">
        <v>2272</v>
      </c>
      <c r="J315" s="32">
        <f t="shared" si="21"/>
        <v>2498.77051038976</v>
      </c>
      <c r="K315" s="32">
        <v>2748</v>
      </c>
      <c r="L315" s="33">
        <f t="shared" si="22"/>
        <v>3127.0988786685602</v>
      </c>
      <c r="M315" s="32">
        <v>3152</v>
      </c>
      <c r="O315" s="83">
        <v>28950</v>
      </c>
      <c r="P315" s="77">
        <f t="shared" si="19"/>
        <v>2.895</v>
      </c>
      <c r="Q315" s="27">
        <v>3664</v>
      </c>
      <c r="R315" s="9">
        <f t="shared" si="20"/>
        <v>0.3664</v>
      </c>
    </row>
    <row r="316" spans="1:18" ht="25.5">
      <c r="A316" s="6">
        <v>26</v>
      </c>
      <c r="B316" s="6" t="s">
        <v>192</v>
      </c>
      <c r="C316" s="26" t="s">
        <v>992</v>
      </c>
      <c r="D316" s="5" t="s">
        <v>459</v>
      </c>
      <c r="E316" s="92">
        <v>6.15</v>
      </c>
      <c r="F316" s="28">
        <v>2290</v>
      </c>
      <c r="G316" s="29">
        <v>3288</v>
      </c>
      <c r="H316" s="30">
        <f>G316*1.00728597449</f>
        <v>3311.95628412312</v>
      </c>
      <c r="I316" s="31">
        <f>H316*1.09980371432</f>
        <v>3642.5018229440725</v>
      </c>
      <c r="J316" s="32">
        <f t="shared" si="21"/>
        <v>4006.0634415552777</v>
      </c>
      <c r="K316" s="32">
        <v>4407</v>
      </c>
      <c r="L316" s="33">
        <f t="shared" si="22"/>
        <v>5014.96534144554</v>
      </c>
      <c r="M316" s="32">
        <v>5055</v>
      </c>
      <c r="O316" s="83">
        <v>46400</v>
      </c>
      <c r="P316" s="77">
        <f t="shared" si="19"/>
        <v>4.64</v>
      </c>
      <c r="Q316" s="27">
        <v>5876</v>
      </c>
      <c r="R316" s="9">
        <f t="shared" si="20"/>
        <v>0.5876</v>
      </c>
    </row>
    <row r="317" spans="1:18" ht="25.5">
      <c r="A317" s="6">
        <v>27</v>
      </c>
      <c r="B317" s="6" t="s">
        <v>993</v>
      </c>
      <c r="C317" s="26" t="s">
        <v>994</v>
      </c>
      <c r="D317" s="5" t="s">
        <v>459</v>
      </c>
      <c r="E317" s="92">
        <v>3.76</v>
      </c>
      <c r="F317" s="28">
        <v>1401</v>
      </c>
      <c r="G317" s="29">
        <v>2012</v>
      </c>
      <c r="H317" s="30">
        <v>2026</v>
      </c>
      <c r="I317" s="31">
        <v>2229</v>
      </c>
      <c r="J317" s="32">
        <f t="shared" si="21"/>
        <v>2451.47863893432</v>
      </c>
      <c r="K317" s="32">
        <v>2696</v>
      </c>
      <c r="L317" s="33">
        <f t="shared" si="22"/>
        <v>3067.92524632112</v>
      </c>
      <c r="M317" s="32">
        <v>3092</v>
      </c>
      <c r="O317" s="83">
        <v>28400</v>
      </c>
      <c r="P317" s="77">
        <f t="shared" si="19"/>
        <v>2.84</v>
      </c>
      <c r="Q317" s="27">
        <v>3595</v>
      </c>
      <c r="R317" s="9">
        <f t="shared" si="20"/>
        <v>0.3595</v>
      </c>
    </row>
    <row r="318" spans="1:18" ht="25.5">
      <c r="A318" s="6">
        <v>28</v>
      </c>
      <c r="B318" s="6" t="s">
        <v>995</v>
      </c>
      <c r="C318" s="26" t="s">
        <v>996</v>
      </c>
      <c r="D318" s="5" t="s">
        <v>459</v>
      </c>
      <c r="E318" s="92">
        <v>6.37</v>
      </c>
      <c r="F318" s="28">
        <v>2371</v>
      </c>
      <c r="G318" s="29">
        <v>3404</v>
      </c>
      <c r="H318" s="30">
        <f>G318*1.00728597449</f>
        <v>3428.80145716396</v>
      </c>
      <c r="I318" s="31">
        <v>3772</v>
      </c>
      <c r="J318" s="32">
        <f t="shared" si="21"/>
        <v>4148.48695650976</v>
      </c>
      <c r="K318" s="32">
        <v>4563</v>
      </c>
      <c r="L318" s="33">
        <f t="shared" si="22"/>
        <v>5192.486238487861</v>
      </c>
      <c r="M318" s="32">
        <v>5233</v>
      </c>
      <c r="O318" s="83">
        <v>48050</v>
      </c>
      <c r="P318" s="77">
        <f t="shared" si="19"/>
        <v>4.805</v>
      </c>
      <c r="Q318" s="27">
        <v>6084</v>
      </c>
      <c r="R318" s="9">
        <f t="shared" si="20"/>
        <v>0.6084</v>
      </c>
    </row>
    <row r="319" spans="1:18" ht="13.5">
      <c r="A319" s="6">
        <v>29</v>
      </c>
      <c r="B319" s="6" t="s">
        <v>997</v>
      </c>
      <c r="C319" s="26" t="s">
        <v>998</v>
      </c>
      <c r="D319" s="5" t="s">
        <v>459</v>
      </c>
      <c r="E319" s="92">
        <v>1.76</v>
      </c>
      <c r="F319" s="28">
        <v>657</v>
      </c>
      <c r="G319" s="29">
        <v>944</v>
      </c>
      <c r="H319" s="30">
        <v>950</v>
      </c>
      <c r="I319" s="31">
        <f>H319*1.09980371432</f>
        <v>1044.8135286039999</v>
      </c>
      <c r="J319" s="32">
        <f t="shared" si="21"/>
        <v>1149.0973741777918</v>
      </c>
      <c r="K319" s="32">
        <v>1264</v>
      </c>
      <c r="L319" s="33">
        <f t="shared" si="22"/>
        <v>1438.37444783008</v>
      </c>
      <c r="M319" s="32">
        <v>1450</v>
      </c>
      <c r="O319" s="83">
        <v>13300</v>
      </c>
      <c r="P319" s="77">
        <f t="shared" si="19"/>
        <v>1.33</v>
      </c>
      <c r="Q319" s="27">
        <v>1686</v>
      </c>
      <c r="R319" s="9">
        <f t="shared" si="20"/>
        <v>0.1686</v>
      </c>
    </row>
    <row r="320" spans="1:18" ht="13.5">
      <c r="A320" s="6">
        <v>30</v>
      </c>
      <c r="B320" s="6" t="s">
        <v>999</v>
      </c>
      <c r="C320" s="26" t="s">
        <v>30</v>
      </c>
      <c r="D320" s="5" t="s">
        <v>459</v>
      </c>
      <c r="E320" s="92">
        <v>2.67</v>
      </c>
      <c r="F320" s="28">
        <v>995</v>
      </c>
      <c r="G320" s="29">
        <v>1430</v>
      </c>
      <c r="H320" s="30">
        <f>G320*1.00728597449</f>
        <v>1440.4189435207</v>
      </c>
      <c r="I320" s="31">
        <v>1583</v>
      </c>
      <c r="J320" s="32">
        <f t="shared" si="21"/>
        <v>1741.00075613864</v>
      </c>
      <c r="K320" s="32">
        <v>1915</v>
      </c>
      <c r="L320" s="33">
        <f t="shared" si="22"/>
        <v>2179.1828066413</v>
      </c>
      <c r="M320" s="32">
        <v>2197</v>
      </c>
      <c r="O320" s="83">
        <v>20200</v>
      </c>
      <c r="P320" s="77">
        <f t="shared" si="19"/>
        <v>2.02</v>
      </c>
      <c r="Q320" s="27">
        <v>2554</v>
      </c>
      <c r="R320" s="9">
        <f t="shared" si="20"/>
        <v>0.2554</v>
      </c>
    </row>
    <row r="321" spans="1:18" ht="13.5">
      <c r="A321" s="6">
        <v>31</v>
      </c>
      <c r="B321" s="6" t="s">
        <v>31</v>
      </c>
      <c r="C321" s="26" t="s">
        <v>32</v>
      </c>
      <c r="D321" s="5" t="s">
        <v>459</v>
      </c>
      <c r="E321" s="92">
        <v>4.76</v>
      </c>
      <c r="F321" s="28">
        <v>1771</v>
      </c>
      <c r="G321" s="29">
        <v>2545</v>
      </c>
      <c r="H321" s="30">
        <v>2563</v>
      </c>
      <c r="I321" s="31">
        <v>2818</v>
      </c>
      <c r="J321" s="32">
        <f t="shared" si="21"/>
        <v>3099.26729677744</v>
      </c>
      <c r="K321" s="32">
        <v>3410</v>
      </c>
      <c r="L321" s="33">
        <f t="shared" si="22"/>
        <v>3880.4247366302</v>
      </c>
      <c r="M321" s="32">
        <v>3911</v>
      </c>
      <c r="O321" s="83">
        <v>35900</v>
      </c>
      <c r="P321" s="77">
        <f t="shared" si="19"/>
        <v>3.59</v>
      </c>
      <c r="Q321" s="27">
        <v>4546</v>
      </c>
      <c r="R321" s="9">
        <f t="shared" si="20"/>
        <v>0.4546</v>
      </c>
    </row>
    <row r="322" spans="1:18" ht="13.5">
      <c r="A322" s="6">
        <v>32</v>
      </c>
      <c r="B322" s="6" t="s">
        <v>33</v>
      </c>
      <c r="C322" s="26" t="s">
        <v>34</v>
      </c>
      <c r="D322" s="5" t="s">
        <v>459</v>
      </c>
      <c r="E322" s="92">
        <v>15.92</v>
      </c>
      <c r="F322" s="28">
        <v>5927</v>
      </c>
      <c r="G322" s="29">
        <v>8511</v>
      </c>
      <c r="H322" s="30">
        <v>8572</v>
      </c>
      <c r="I322" s="31">
        <v>9430</v>
      </c>
      <c r="J322" s="32">
        <f t="shared" si="21"/>
        <v>10371.2173912744</v>
      </c>
      <c r="K322" s="32">
        <v>11407</v>
      </c>
      <c r="L322" s="33">
        <f t="shared" si="22"/>
        <v>12980.64661898554</v>
      </c>
      <c r="M322" s="32">
        <v>13083</v>
      </c>
      <c r="O322" s="83">
        <v>120100</v>
      </c>
      <c r="P322" s="77">
        <f t="shared" si="19"/>
        <v>12.01</v>
      </c>
      <c r="Q322" s="27">
        <v>15210</v>
      </c>
      <c r="R322" s="9">
        <f t="shared" si="20"/>
        <v>1.521</v>
      </c>
    </row>
    <row r="323" spans="1:18" ht="25.5">
      <c r="A323" s="6">
        <v>33</v>
      </c>
      <c r="B323" s="6" t="s">
        <v>35</v>
      </c>
      <c r="C323" s="26" t="s">
        <v>845</v>
      </c>
      <c r="D323" s="5" t="s">
        <v>459</v>
      </c>
      <c r="E323" s="92">
        <v>10.28</v>
      </c>
      <c r="F323" s="28">
        <v>3825</v>
      </c>
      <c r="G323" s="29">
        <v>5493</v>
      </c>
      <c r="H323" s="30">
        <f>G323*1.00728597449</f>
        <v>5533.02185787357</v>
      </c>
      <c r="I323" s="31">
        <v>6086</v>
      </c>
      <c r="J323" s="32">
        <f t="shared" si="21"/>
        <v>6693.44952739088</v>
      </c>
      <c r="K323" s="32">
        <v>7363</v>
      </c>
      <c r="L323" s="33">
        <f t="shared" si="22"/>
        <v>8378.758749503859</v>
      </c>
      <c r="M323" s="32">
        <v>8444</v>
      </c>
      <c r="O323" s="83">
        <v>77500</v>
      </c>
      <c r="P323" s="77">
        <f t="shared" si="19"/>
        <v>7.75</v>
      </c>
      <c r="Q323" s="27">
        <v>9817</v>
      </c>
      <c r="R323" s="9">
        <f t="shared" si="20"/>
        <v>0.9817</v>
      </c>
    </row>
    <row r="324" spans="1:18" ht="25.5">
      <c r="A324" s="6">
        <v>34</v>
      </c>
      <c r="B324" s="6" t="s">
        <v>846</v>
      </c>
      <c r="C324" s="26" t="s">
        <v>275</v>
      </c>
      <c r="D324" s="5" t="s">
        <v>459</v>
      </c>
      <c r="E324" s="92">
        <v>14.11</v>
      </c>
      <c r="F324" s="28">
        <v>5253</v>
      </c>
      <c r="G324" s="29">
        <v>7544</v>
      </c>
      <c r="H324" s="30">
        <v>7597</v>
      </c>
      <c r="I324" s="31">
        <v>8358</v>
      </c>
      <c r="J324" s="32">
        <f t="shared" si="21"/>
        <v>9192.22003778064</v>
      </c>
      <c r="K324" s="32">
        <v>10111</v>
      </c>
      <c r="L324" s="33">
        <f t="shared" si="22"/>
        <v>11505.85762817242</v>
      </c>
      <c r="M324" s="32">
        <v>11596</v>
      </c>
      <c r="O324" s="83">
        <v>106450</v>
      </c>
      <c r="P324" s="77">
        <f t="shared" si="19"/>
        <v>10.645</v>
      </c>
      <c r="Q324" s="27">
        <v>13481</v>
      </c>
      <c r="R324" s="9">
        <f t="shared" si="20"/>
        <v>1.3481</v>
      </c>
    </row>
    <row r="325" spans="1:18" ht="13.5">
      <c r="A325" s="6">
        <v>35</v>
      </c>
      <c r="B325" s="6" t="s">
        <v>276</v>
      </c>
      <c r="C325" s="26" t="s">
        <v>277</v>
      </c>
      <c r="D325" s="5" t="s">
        <v>459</v>
      </c>
      <c r="E325" s="92">
        <v>11.22</v>
      </c>
      <c r="F325" s="28">
        <v>4176</v>
      </c>
      <c r="G325" s="29">
        <v>5996</v>
      </c>
      <c r="H325" s="30">
        <v>6039</v>
      </c>
      <c r="I325" s="31">
        <v>6644</v>
      </c>
      <c r="J325" s="32">
        <f t="shared" si="21"/>
        <v>7307.14404534752</v>
      </c>
      <c r="K325" s="32">
        <v>8037</v>
      </c>
      <c r="L325" s="33">
        <f t="shared" si="22"/>
        <v>9145.740061084141</v>
      </c>
      <c r="M325" s="32">
        <v>9217</v>
      </c>
      <c r="O325" s="83">
        <v>84600</v>
      </c>
      <c r="P325" s="77">
        <f t="shared" si="19"/>
        <v>8.46</v>
      </c>
      <c r="Q325" s="27">
        <v>10716</v>
      </c>
      <c r="R325" s="9">
        <f t="shared" si="20"/>
        <v>1.0716</v>
      </c>
    </row>
    <row r="326" spans="1:18" ht="25.5">
      <c r="A326" s="6">
        <v>36</v>
      </c>
      <c r="B326" s="6" t="s">
        <v>278</v>
      </c>
      <c r="C326" s="26" t="s">
        <v>627</v>
      </c>
      <c r="D326" s="5" t="s">
        <v>459</v>
      </c>
      <c r="E326" s="92">
        <v>9.19</v>
      </c>
      <c r="F326" s="28">
        <v>3421</v>
      </c>
      <c r="G326" s="29">
        <v>4913</v>
      </c>
      <c r="H326" s="30">
        <v>4948</v>
      </c>
      <c r="I326" s="31">
        <v>5443</v>
      </c>
      <c r="J326" s="32">
        <f t="shared" si="21"/>
        <v>5986.27107748744</v>
      </c>
      <c r="K326" s="32">
        <v>6585</v>
      </c>
      <c r="L326" s="33">
        <f t="shared" si="22"/>
        <v>7493.4301732286995</v>
      </c>
      <c r="M326" s="32">
        <v>7552</v>
      </c>
      <c r="O326" s="83">
        <v>69350</v>
      </c>
      <c r="P326" s="77">
        <f t="shared" si="19"/>
        <v>6.935</v>
      </c>
      <c r="Q326" s="27">
        <v>8780</v>
      </c>
      <c r="R326" s="9">
        <f t="shared" si="20"/>
        <v>0.878</v>
      </c>
    </row>
    <row r="327" spans="1:18" ht="25.5">
      <c r="A327" s="6">
        <v>37</v>
      </c>
      <c r="B327" s="6" t="s">
        <v>628</v>
      </c>
      <c r="C327" s="26" t="s">
        <v>629</v>
      </c>
      <c r="D327" s="5" t="s">
        <v>459</v>
      </c>
      <c r="E327" s="92">
        <v>11.07</v>
      </c>
      <c r="F327" s="28">
        <v>4122</v>
      </c>
      <c r="G327" s="29">
        <v>5919</v>
      </c>
      <c r="H327" s="30">
        <v>5961</v>
      </c>
      <c r="I327" s="31">
        <v>6558</v>
      </c>
      <c r="J327" s="32">
        <f t="shared" si="21"/>
        <v>7212.56030243664</v>
      </c>
      <c r="K327" s="32">
        <v>7933</v>
      </c>
      <c r="L327" s="33">
        <f t="shared" si="22"/>
        <v>9027.39279638926</v>
      </c>
      <c r="M327" s="32">
        <v>9098</v>
      </c>
      <c r="O327" s="83">
        <v>83500</v>
      </c>
      <c r="P327" s="77">
        <f t="shared" si="19"/>
        <v>8.35</v>
      </c>
      <c r="Q327" s="27">
        <v>10578</v>
      </c>
      <c r="R327" s="9">
        <f t="shared" si="20"/>
        <v>1.0578</v>
      </c>
    </row>
    <row r="328" spans="1:18" ht="13.5">
      <c r="A328" s="6">
        <v>38</v>
      </c>
      <c r="B328" s="6" t="s">
        <v>630</v>
      </c>
      <c r="C328" s="26" t="s">
        <v>631</v>
      </c>
      <c r="D328" s="5" t="s">
        <v>459</v>
      </c>
      <c r="E328" s="92">
        <v>9.19</v>
      </c>
      <c r="F328" s="28">
        <v>3421</v>
      </c>
      <c r="G328" s="29">
        <v>4913</v>
      </c>
      <c r="H328" s="30">
        <v>4948</v>
      </c>
      <c r="I328" s="31">
        <v>5443</v>
      </c>
      <c r="J328" s="32">
        <f t="shared" si="21"/>
        <v>5986.27107748744</v>
      </c>
      <c r="K328" s="32">
        <v>6585</v>
      </c>
      <c r="L328" s="33">
        <f t="shared" si="22"/>
        <v>7493.4301732286995</v>
      </c>
      <c r="M328" s="32">
        <v>7552</v>
      </c>
      <c r="O328" s="83">
        <v>69350</v>
      </c>
      <c r="P328" s="77">
        <f t="shared" si="19"/>
        <v>6.935</v>
      </c>
      <c r="Q328" s="27">
        <v>8780</v>
      </c>
      <c r="R328" s="9">
        <f t="shared" si="20"/>
        <v>0.878</v>
      </c>
    </row>
    <row r="329" spans="1:18" ht="25.5">
      <c r="A329" s="6">
        <v>39</v>
      </c>
      <c r="B329" s="6" t="s">
        <v>632</v>
      </c>
      <c r="C329" s="26" t="s">
        <v>633</v>
      </c>
      <c r="D329" s="5" t="s">
        <v>459</v>
      </c>
      <c r="E329" s="92">
        <v>10.57</v>
      </c>
      <c r="F329" s="28">
        <v>3933</v>
      </c>
      <c r="G329" s="29">
        <v>5648</v>
      </c>
      <c r="H329" s="30">
        <v>5688</v>
      </c>
      <c r="I329" s="31">
        <v>6258</v>
      </c>
      <c r="J329" s="32">
        <f t="shared" si="21"/>
        <v>6882.61701321264</v>
      </c>
      <c r="K329" s="32">
        <v>7570</v>
      </c>
      <c r="L329" s="33">
        <f t="shared" si="22"/>
        <v>8614.3153244254</v>
      </c>
      <c r="M329" s="32">
        <v>8682</v>
      </c>
      <c r="O329" s="83">
        <v>79700</v>
      </c>
      <c r="P329" s="77">
        <f t="shared" si="19"/>
        <v>7.97</v>
      </c>
      <c r="Q329" s="27">
        <v>10094</v>
      </c>
      <c r="R329" s="9">
        <f t="shared" si="20"/>
        <v>1.0094</v>
      </c>
    </row>
    <row r="330" spans="1:18" ht="25.5">
      <c r="A330" s="6">
        <v>40</v>
      </c>
      <c r="B330" s="6" t="s">
        <v>634</v>
      </c>
      <c r="C330" s="26" t="s">
        <v>635</v>
      </c>
      <c r="D330" s="5" t="s">
        <v>459</v>
      </c>
      <c r="E330" s="92">
        <v>12.74</v>
      </c>
      <c r="F330" s="28">
        <v>4741</v>
      </c>
      <c r="G330" s="29">
        <v>6809</v>
      </c>
      <c r="H330" s="30">
        <v>6857</v>
      </c>
      <c r="I330" s="31">
        <v>7544</v>
      </c>
      <c r="J330" s="32">
        <f t="shared" si="21"/>
        <v>8296.97391301952</v>
      </c>
      <c r="K330" s="32">
        <v>9126</v>
      </c>
      <c r="L330" s="33">
        <f t="shared" si="22"/>
        <v>10384.972476975721</v>
      </c>
      <c r="M330" s="32">
        <v>10466</v>
      </c>
      <c r="O330" s="83">
        <v>96100</v>
      </c>
      <c r="P330" s="77">
        <f t="shared" si="19"/>
        <v>9.61</v>
      </c>
      <c r="Q330" s="27">
        <v>12168</v>
      </c>
      <c r="R330" s="9">
        <f t="shared" si="20"/>
        <v>1.2168</v>
      </c>
    </row>
    <row r="331" spans="1:18" ht="13.5">
      <c r="A331" s="6">
        <v>41</v>
      </c>
      <c r="B331" s="6" t="s">
        <v>636</v>
      </c>
      <c r="C331" s="26" t="s">
        <v>224</v>
      </c>
      <c r="D331" s="5" t="s">
        <v>459</v>
      </c>
      <c r="E331" s="92">
        <v>10.86</v>
      </c>
      <c r="F331" s="28">
        <v>4041</v>
      </c>
      <c r="G331" s="29">
        <v>5803</v>
      </c>
      <c r="H331" s="30">
        <v>5844</v>
      </c>
      <c r="I331" s="31">
        <v>6429</v>
      </c>
      <c r="J331" s="32">
        <f t="shared" si="21"/>
        <v>7070.68468807032</v>
      </c>
      <c r="K331" s="32">
        <v>7778</v>
      </c>
      <c r="L331" s="33">
        <f t="shared" si="22"/>
        <v>8851.00985381516</v>
      </c>
      <c r="M331" s="32">
        <v>8920</v>
      </c>
      <c r="O331" s="83">
        <v>81900</v>
      </c>
      <c r="P331" s="77">
        <f aca="true" t="shared" si="23" ref="P331:P394">O331/10000</f>
        <v>8.19</v>
      </c>
      <c r="Q331" s="27">
        <v>10370</v>
      </c>
      <c r="R331" s="9">
        <f aca="true" t="shared" si="24" ref="R331:R394">Q331/10000</f>
        <v>1.037</v>
      </c>
    </row>
    <row r="332" spans="1:18" ht="25.5">
      <c r="A332" s="6">
        <v>42</v>
      </c>
      <c r="B332" s="6" t="s">
        <v>225</v>
      </c>
      <c r="C332" s="26" t="s">
        <v>1000</v>
      </c>
      <c r="D332" s="5" t="s">
        <v>459</v>
      </c>
      <c r="E332" s="92">
        <v>7.96</v>
      </c>
      <c r="F332" s="28">
        <v>2963</v>
      </c>
      <c r="G332" s="29">
        <v>4255</v>
      </c>
      <c r="H332" s="30">
        <f>G332*1.00728597449</f>
        <v>4286.00182145495</v>
      </c>
      <c r="I332" s="31">
        <v>4715</v>
      </c>
      <c r="J332" s="32">
        <f t="shared" si="21"/>
        <v>5185.6086956372</v>
      </c>
      <c r="K332" s="32">
        <v>5704</v>
      </c>
      <c r="L332" s="33">
        <f t="shared" si="22"/>
        <v>6490.89228672688</v>
      </c>
      <c r="M332" s="32">
        <v>6541</v>
      </c>
      <c r="O332" s="83">
        <v>60050</v>
      </c>
      <c r="P332" s="77">
        <f t="shared" si="23"/>
        <v>6.005</v>
      </c>
      <c r="Q332" s="27">
        <v>7605</v>
      </c>
      <c r="R332" s="9">
        <f t="shared" si="24"/>
        <v>0.7605</v>
      </c>
    </row>
    <row r="333" spans="1:18" ht="25.5">
      <c r="A333" s="6">
        <v>43</v>
      </c>
      <c r="B333" s="6" t="s">
        <v>1001</v>
      </c>
      <c r="C333" s="26" t="s">
        <v>333</v>
      </c>
      <c r="D333" s="5" t="s">
        <v>459</v>
      </c>
      <c r="E333" s="92">
        <v>8.98</v>
      </c>
      <c r="F333" s="28">
        <v>3340</v>
      </c>
      <c r="G333" s="29">
        <v>4797</v>
      </c>
      <c r="H333" s="30">
        <v>4831</v>
      </c>
      <c r="I333" s="31">
        <v>5315</v>
      </c>
      <c r="J333" s="32">
        <f t="shared" si="21"/>
        <v>5845.4952740852</v>
      </c>
      <c r="K333" s="32">
        <v>6430</v>
      </c>
      <c r="L333" s="33">
        <f t="shared" si="22"/>
        <v>7317.0472306546</v>
      </c>
      <c r="M333" s="32">
        <v>7374</v>
      </c>
      <c r="O333" s="83">
        <v>67700</v>
      </c>
      <c r="P333" s="77">
        <f t="shared" si="23"/>
        <v>6.77</v>
      </c>
      <c r="Q333" s="27">
        <v>8573</v>
      </c>
      <c r="R333" s="9">
        <f t="shared" si="24"/>
        <v>0.8573</v>
      </c>
    </row>
    <row r="334" spans="1:18" ht="13.5">
      <c r="A334" s="6">
        <v>44</v>
      </c>
      <c r="B334" s="6" t="s">
        <v>334</v>
      </c>
      <c r="C334" s="26" t="s">
        <v>335</v>
      </c>
      <c r="D334" s="5" t="s">
        <v>459</v>
      </c>
      <c r="E334" s="92">
        <v>13.54</v>
      </c>
      <c r="F334" s="28">
        <v>5038</v>
      </c>
      <c r="G334" s="29">
        <v>7234</v>
      </c>
      <c r="H334" s="30">
        <v>7286</v>
      </c>
      <c r="I334" s="31">
        <v>8015</v>
      </c>
      <c r="J334" s="32">
        <f t="shared" si="21"/>
        <v>8814.9848771012</v>
      </c>
      <c r="K334" s="32">
        <v>9696</v>
      </c>
      <c r="L334" s="33">
        <f t="shared" si="22"/>
        <v>11033.606523861119</v>
      </c>
      <c r="M334" s="32">
        <v>11120</v>
      </c>
      <c r="O334" s="83">
        <v>102100</v>
      </c>
      <c r="P334" s="77">
        <f t="shared" si="23"/>
        <v>10.21</v>
      </c>
      <c r="Q334" s="27">
        <v>12928</v>
      </c>
      <c r="R334" s="9">
        <f t="shared" si="24"/>
        <v>1.2928</v>
      </c>
    </row>
    <row r="335" spans="1:18" ht="13.5">
      <c r="A335" s="6">
        <v>45</v>
      </c>
      <c r="B335" s="6" t="s">
        <v>336</v>
      </c>
      <c r="C335" s="26" t="s">
        <v>337</v>
      </c>
      <c r="D335" s="5" t="s">
        <v>459</v>
      </c>
      <c r="E335" s="92">
        <v>1.95</v>
      </c>
      <c r="F335" s="28">
        <v>727</v>
      </c>
      <c r="G335" s="29">
        <v>1045</v>
      </c>
      <c r="H335" s="30">
        <v>1052</v>
      </c>
      <c r="I335" s="31">
        <v>1157</v>
      </c>
      <c r="J335" s="32">
        <f t="shared" si="21"/>
        <v>1272.48128544056</v>
      </c>
      <c r="K335" s="32">
        <v>1400</v>
      </c>
      <c r="L335" s="33">
        <f t="shared" si="22"/>
        <v>1593.136255508</v>
      </c>
      <c r="M335" s="32">
        <v>1606</v>
      </c>
      <c r="O335" s="83">
        <v>14750</v>
      </c>
      <c r="P335" s="77">
        <f t="shared" si="23"/>
        <v>1.475</v>
      </c>
      <c r="Q335" s="27">
        <v>1867</v>
      </c>
      <c r="R335" s="9">
        <f t="shared" si="24"/>
        <v>0.1867</v>
      </c>
    </row>
    <row r="336" spans="1:18" ht="25.5">
      <c r="A336" s="6">
        <v>46</v>
      </c>
      <c r="B336" s="6" t="s">
        <v>338</v>
      </c>
      <c r="C336" s="26" t="s">
        <v>339</v>
      </c>
      <c r="D336" s="5" t="s">
        <v>245</v>
      </c>
      <c r="E336" s="92">
        <v>2.68</v>
      </c>
      <c r="F336" s="28">
        <v>997</v>
      </c>
      <c r="G336" s="29">
        <v>1431</v>
      </c>
      <c r="H336" s="30">
        <v>1442</v>
      </c>
      <c r="I336" s="31">
        <f>H336*1.09980371432</f>
        <v>1585.91695604944</v>
      </c>
      <c r="J336" s="32">
        <f t="shared" si="21"/>
        <v>1744.2088563835534</v>
      </c>
      <c r="K336" s="32">
        <v>1919</v>
      </c>
      <c r="L336" s="33">
        <f t="shared" si="22"/>
        <v>2183.7346245141803</v>
      </c>
      <c r="M336" s="32">
        <v>2200</v>
      </c>
      <c r="O336" s="83">
        <v>20200</v>
      </c>
      <c r="P336" s="77">
        <f t="shared" si="23"/>
        <v>2.02</v>
      </c>
      <c r="Q336" s="27">
        <v>2558</v>
      </c>
      <c r="R336" s="9">
        <f t="shared" si="24"/>
        <v>0.2558</v>
      </c>
    </row>
    <row r="337" spans="1:18" ht="13.5">
      <c r="A337" s="6">
        <v>47</v>
      </c>
      <c r="B337" s="6" t="s">
        <v>340</v>
      </c>
      <c r="C337" s="26" t="s">
        <v>1129</v>
      </c>
      <c r="D337" s="5" t="s">
        <v>459</v>
      </c>
      <c r="E337" s="92">
        <v>0.62</v>
      </c>
      <c r="F337" s="28">
        <v>232</v>
      </c>
      <c r="G337" s="29">
        <v>333</v>
      </c>
      <c r="H337" s="30">
        <f>G337*1.00728597449</f>
        <v>335.42622950517</v>
      </c>
      <c r="I337" s="31">
        <v>368</v>
      </c>
      <c r="J337" s="32">
        <f t="shared" si="21"/>
        <v>404.73043478144</v>
      </c>
      <c r="K337" s="32">
        <v>446</v>
      </c>
      <c r="L337" s="33">
        <f t="shared" si="22"/>
        <v>507.52769282612</v>
      </c>
      <c r="M337" s="32">
        <v>511</v>
      </c>
      <c r="O337" s="83">
        <v>4700</v>
      </c>
      <c r="P337" s="77">
        <f t="shared" si="23"/>
        <v>0.47</v>
      </c>
      <c r="Q337" s="27">
        <v>594</v>
      </c>
      <c r="R337" s="9">
        <f t="shared" si="24"/>
        <v>0.0594</v>
      </c>
    </row>
    <row r="338" spans="1:18" ht="13.5">
      <c r="A338" s="6">
        <v>48</v>
      </c>
      <c r="B338" s="6" t="s">
        <v>1130</v>
      </c>
      <c r="C338" s="26" t="s">
        <v>1131</v>
      </c>
      <c r="D338" s="5" t="s">
        <v>801</v>
      </c>
      <c r="E338" s="92">
        <v>0.51</v>
      </c>
      <c r="F338" s="28">
        <v>189</v>
      </c>
      <c r="G338" s="29">
        <v>271</v>
      </c>
      <c r="H338" s="30">
        <f>G338*1.00728597449</f>
        <v>272.97449908679</v>
      </c>
      <c r="I338" s="31">
        <f>H338*1.09980371432</f>
        <v>300.21836801029303</v>
      </c>
      <c r="J338" s="32">
        <f t="shared" si="21"/>
        <v>330.18345275592463</v>
      </c>
      <c r="K338" s="32">
        <v>363</v>
      </c>
      <c r="L338" s="33">
        <f t="shared" si="22"/>
        <v>413.07747196386</v>
      </c>
      <c r="M338" s="32">
        <v>416</v>
      </c>
      <c r="O338" s="83">
        <v>3800</v>
      </c>
      <c r="P338" s="77">
        <f t="shared" si="23"/>
        <v>0.38</v>
      </c>
      <c r="Q338" s="27">
        <v>484</v>
      </c>
      <c r="R338" s="9">
        <f t="shared" si="24"/>
        <v>0.0484</v>
      </c>
    </row>
    <row r="339" spans="1:18" ht="13.5">
      <c r="A339" s="6">
        <v>49</v>
      </c>
      <c r="B339" s="6" t="s">
        <v>1132</v>
      </c>
      <c r="C339" s="26" t="s">
        <v>1787</v>
      </c>
      <c r="D339" s="5" t="s">
        <v>459</v>
      </c>
      <c r="E339" s="92">
        <v>19.54</v>
      </c>
      <c r="F339" s="28">
        <v>7274</v>
      </c>
      <c r="G339" s="29">
        <v>10445</v>
      </c>
      <c r="H339" s="49">
        <v>20520</v>
      </c>
      <c r="I339" s="29">
        <v>11573</v>
      </c>
      <c r="J339" s="32">
        <f t="shared" si="21"/>
        <v>12728.11228729784</v>
      </c>
      <c r="K339" s="32">
        <v>14000</v>
      </c>
      <c r="L339" s="33">
        <f t="shared" si="22"/>
        <v>15931.36255508</v>
      </c>
      <c r="M339" s="32">
        <v>16056</v>
      </c>
      <c r="O339" s="83">
        <v>147400</v>
      </c>
      <c r="P339" s="77">
        <f t="shared" si="23"/>
        <v>14.74</v>
      </c>
      <c r="Q339" s="27">
        <v>18666</v>
      </c>
      <c r="R339" s="9">
        <f t="shared" si="24"/>
        <v>1.8666</v>
      </c>
    </row>
    <row r="340" spans="1:18" ht="13.5">
      <c r="A340" s="6">
        <v>50</v>
      </c>
      <c r="B340" s="6" t="s">
        <v>1788</v>
      </c>
      <c r="C340" s="26" t="s">
        <v>1789</v>
      </c>
      <c r="D340" s="5" t="s">
        <v>459</v>
      </c>
      <c r="E340" s="92">
        <v>14.48</v>
      </c>
      <c r="F340" s="28">
        <v>5388</v>
      </c>
      <c r="G340" s="29">
        <v>7737</v>
      </c>
      <c r="H340" s="30">
        <v>7792</v>
      </c>
      <c r="I340" s="31">
        <v>8572</v>
      </c>
      <c r="J340" s="32">
        <f t="shared" si="21"/>
        <v>9427.57958409376</v>
      </c>
      <c r="K340" s="32">
        <v>10370</v>
      </c>
      <c r="L340" s="33">
        <f t="shared" si="22"/>
        <v>11800.5878354414</v>
      </c>
      <c r="M340" s="32">
        <v>11893</v>
      </c>
      <c r="O340" s="83">
        <v>109200</v>
      </c>
      <c r="P340" s="77">
        <f t="shared" si="23"/>
        <v>10.92</v>
      </c>
      <c r="Q340" s="27">
        <v>13827</v>
      </c>
      <c r="R340" s="9">
        <f t="shared" si="24"/>
        <v>1.3827</v>
      </c>
    </row>
    <row r="341" spans="1:18" ht="13.5">
      <c r="A341" s="6">
        <v>51</v>
      </c>
      <c r="B341" s="6" t="s">
        <v>1790</v>
      </c>
      <c r="C341" s="26" t="s">
        <v>1791</v>
      </c>
      <c r="D341" s="5" t="s">
        <v>459</v>
      </c>
      <c r="E341" s="92">
        <v>24.39</v>
      </c>
      <c r="F341" s="28">
        <v>9078</v>
      </c>
      <c r="G341" s="29">
        <v>13037</v>
      </c>
      <c r="H341" s="30">
        <v>13130</v>
      </c>
      <c r="I341" s="31">
        <v>14444</v>
      </c>
      <c r="J341" s="32">
        <f t="shared" si="21"/>
        <v>15885.66956517152</v>
      </c>
      <c r="K341" s="32">
        <v>17474</v>
      </c>
      <c r="L341" s="33">
        <f t="shared" si="22"/>
        <v>19884.61637767628</v>
      </c>
      <c r="M341" s="32">
        <v>20040</v>
      </c>
      <c r="O341" s="83">
        <v>183950</v>
      </c>
      <c r="P341" s="77">
        <f t="shared" si="23"/>
        <v>18.395</v>
      </c>
      <c r="Q341" s="27">
        <v>23298</v>
      </c>
      <c r="R341" s="9">
        <f t="shared" si="24"/>
        <v>2.3298</v>
      </c>
    </row>
    <row r="342" spans="1:18" ht="13.5">
      <c r="A342" s="6">
        <v>52</v>
      </c>
      <c r="B342" s="6" t="s">
        <v>1792</v>
      </c>
      <c r="C342" s="26" t="s">
        <v>1793</v>
      </c>
      <c r="D342" s="5" t="s">
        <v>459</v>
      </c>
      <c r="E342" s="92">
        <v>1.87</v>
      </c>
      <c r="F342" s="28">
        <v>696</v>
      </c>
      <c r="G342" s="29">
        <v>1001</v>
      </c>
      <c r="H342" s="30">
        <f>G342*1.00728597449</f>
        <v>1008.29326046449</v>
      </c>
      <c r="I342" s="31">
        <v>1108</v>
      </c>
      <c r="J342" s="32">
        <f t="shared" si="21"/>
        <v>1218.5905482006401</v>
      </c>
      <c r="K342" s="32">
        <v>1341</v>
      </c>
      <c r="L342" s="33">
        <f t="shared" si="22"/>
        <v>1525.99694188302</v>
      </c>
      <c r="M342" s="32">
        <v>1538</v>
      </c>
      <c r="O342" s="83">
        <v>14100</v>
      </c>
      <c r="P342" s="77">
        <f t="shared" si="23"/>
        <v>1.41</v>
      </c>
      <c r="Q342" s="27">
        <v>1788</v>
      </c>
      <c r="R342" s="9">
        <f t="shared" si="24"/>
        <v>0.1788</v>
      </c>
    </row>
    <row r="343" spans="1:18" ht="13.5">
      <c r="A343" s="6">
        <v>53</v>
      </c>
      <c r="B343" s="6" t="s">
        <v>1795</v>
      </c>
      <c r="C343" s="26" t="s">
        <v>193</v>
      </c>
      <c r="D343" s="5" t="s">
        <v>459</v>
      </c>
      <c r="E343" s="92">
        <v>1.82</v>
      </c>
      <c r="F343" s="28">
        <v>677</v>
      </c>
      <c r="G343" s="29">
        <v>972</v>
      </c>
      <c r="H343" s="30">
        <f>G343*1.00728597449</f>
        <v>979.08196720428</v>
      </c>
      <c r="I343" s="31">
        <f>H343*1.09980371432</f>
        <v>1076.7979841549995</v>
      </c>
      <c r="J343" s="32">
        <f aca="true" t="shared" si="25" ref="J343:J409">I343*9.981096408%+I343</f>
        <v>1184.2742290729107</v>
      </c>
      <c r="K343" s="32">
        <v>1303</v>
      </c>
      <c r="L343" s="33">
        <f aca="true" t="shared" si="26" ref="L343:L394">K343/100*113.795446822</f>
        <v>1482.75467209066</v>
      </c>
      <c r="M343" s="32">
        <v>1494</v>
      </c>
      <c r="O343" s="83">
        <v>13700</v>
      </c>
      <c r="P343" s="77">
        <f t="shared" si="23"/>
        <v>1.37</v>
      </c>
      <c r="Q343" s="27">
        <v>1737</v>
      </c>
      <c r="R343" s="9">
        <f t="shared" si="24"/>
        <v>0.1737</v>
      </c>
    </row>
    <row r="344" spans="1:18" ht="25.5">
      <c r="A344" s="6">
        <v>54</v>
      </c>
      <c r="B344" s="6" t="s">
        <v>194</v>
      </c>
      <c r="C344" s="26" t="s">
        <v>954</v>
      </c>
      <c r="D344" s="5" t="s">
        <v>459</v>
      </c>
      <c r="E344" s="92">
        <v>0.56</v>
      </c>
      <c r="F344" s="28">
        <v>208</v>
      </c>
      <c r="G344" s="29">
        <v>299</v>
      </c>
      <c r="H344" s="30">
        <v>302</v>
      </c>
      <c r="I344" s="31">
        <f>H344*1.09980371432</f>
        <v>332.14072172463995</v>
      </c>
      <c r="J344" s="32">
        <f t="shared" si="25"/>
        <v>365.29200737020324</v>
      </c>
      <c r="K344" s="32">
        <v>401</v>
      </c>
      <c r="L344" s="33">
        <f t="shared" si="26"/>
        <v>456.31974175621997</v>
      </c>
      <c r="M344" s="32">
        <v>460</v>
      </c>
      <c r="O344" s="83">
        <v>4200</v>
      </c>
      <c r="P344" s="77">
        <f t="shared" si="23"/>
        <v>0.42</v>
      </c>
      <c r="Q344" s="27">
        <v>535</v>
      </c>
      <c r="R344" s="9">
        <f t="shared" si="24"/>
        <v>0.0535</v>
      </c>
    </row>
    <row r="345" spans="1:18" ht="13.5">
      <c r="A345" s="6">
        <v>55</v>
      </c>
      <c r="B345" s="6" t="s">
        <v>955</v>
      </c>
      <c r="C345" s="26" t="s">
        <v>956</v>
      </c>
      <c r="D345" s="5" t="s">
        <v>459</v>
      </c>
      <c r="E345" s="92">
        <v>3.8</v>
      </c>
      <c r="F345" s="28">
        <v>1413</v>
      </c>
      <c r="G345" s="29">
        <v>2030</v>
      </c>
      <c r="H345" s="30">
        <f aca="true" t="shared" si="27" ref="H345:H352">G345*1.00728597449</f>
        <v>2044.7905282147</v>
      </c>
      <c r="I345" s="31">
        <v>2248</v>
      </c>
      <c r="J345" s="32">
        <f t="shared" si="25"/>
        <v>2472.37504725184</v>
      </c>
      <c r="K345" s="32">
        <v>2720</v>
      </c>
      <c r="L345" s="33">
        <f t="shared" si="26"/>
        <v>3095.2361535584</v>
      </c>
      <c r="M345" s="32">
        <v>3120</v>
      </c>
      <c r="O345" s="83">
        <v>28650</v>
      </c>
      <c r="P345" s="77">
        <f t="shared" si="23"/>
        <v>2.865</v>
      </c>
      <c r="Q345" s="27">
        <v>3627</v>
      </c>
      <c r="R345" s="9">
        <f t="shared" si="24"/>
        <v>0.3627</v>
      </c>
    </row>
    <row r="346" spans="1:18" ht="13.5">
      <c r="A346" s="6">
        <v>56</v>
      </c>
      <c r="B346" s="6" t="s">
        <v>957</v>
      </c>
      <c r="C346" s="26" t="s">
        <v>958</v>
      </c>
      <c r="D346" s="5" t="s">
        <v>459</v>
      </c>
      <c r="E346" s="92">
        <v>4.33</v>
      </c>
      <c r="F346" s="28">
        <v>1612</v>
      </c>
      <c r="G346" s="29">
        <v>2316</v>
      </c>
      <c r="H346" s="30">
        <f t="shared" si="27"/>
        <v>2332.87431691884</v>
      </c>
      <c r="I346" s="31">
        <v>2565</v>
      </c>
      <c r="J346" s="32">
        <f t="shared" si="25"/>
        <v>2821.0151228652</v>
      </c>
      <c r="K346" s="32">
        <v>3103</v>
      </c>
      <c r="L346" s="33">
        <f t="shared" si="26"/>
        <v>3531.0727148866604</v>
      </c>
      <c r="M346" s="32">
        <v>3559</v>
      </c>
      <c r="O346" s="83">
        <v>32650</v>
      </c>
      <c r="P346" s="77">
        <f t="shared" si="23"/>
        <v>3.265</v>
      </c>
      <c r="Q346" s="27">
        <v>4138</v>
      </c>
      <c r="R346" s="9">
        <f t="shared" si="24"/>
        <v>0.4138</v>
      </c>
    </row>
    <row r="347" spans="1:18" ht="13.5">
      <c r="A347" s="6">
        <v>57</v>
      </c>
      <c r="B347" s="6" t="s">
        <v>959</v>
      </c>
      <c r="C347" s="26" t="s">
        <v>960</v>
      </c>
      <c r="D347" s="5" t="s">
        <v>801</v>
      </c>
      <c r="E347" s="92">
        <v>0.53</v>
      </c>
      <c r="F347" s="28">
        <v>199</v>
      </c>
      <c r="G347" s="29">
        <v>286</v>
      </c>
      <c r="H347" s="30">
        <f t="shared" si="27"/>
        <v>288.08378870414</v>
      </c>
      <c r="I347" s="31">
        <f>H347*1.09980371432</f>
        <v>316.8356208521912</v>
      </c>
      <c r="J347" s="32">
        <f t="shared" si="25"/>
        <v>348.45928962433373</v>
      </c>
      <c r="K347" s="32">
        <v>383</v>
      </c>
      <c r="L347" s="33">
        <f t="shared" si="26"/>
        <v>435.83656132826</v>
      </c>
      <c r="M347" s="32">
        <v>439</v>
      </c>
      <c r="O347" s="83">
        <v>4050</v>
      </c>
      <c r="P347" s="77">
        <f t="shared" si="23"/>
        <v>0.405</v>
      </c>
      <c r="Q347" s="27">
        <v>511</v>
      </c>
      <c r="R347" s="9">
        <f t="shared" si="24"/>
        <v>0.0511</v>
      </c>
    </row>
    <row r="348" spans="1:18" ht="13.5">
      <c r="A348" s="6">
        <v>58</v>
      </c>
      <c r="B348" s="6" t="s">
        <v>961</v>
      </c>
      <c r="C348" s="26" t="s">
        <v>962</v>
      </c>
      <c r="D348" s="5" t="s">
        <v>459</v>
      </c>
      <c r="E348" s="92">
        <v>1.12</v>
      </c>
      <c r="F348" s="28">
        <v>417</v>
      </c>
      <c r="G348" s="29">
        <v>599</v>
      </c>
      <c r="H348" s="30">
        <f t="shared" si="27"/>
        <v>603.36429871951</v>
      </c>
      <c r="I348" s="31">
        <v>663</v>
      </c>
      <c r="J348" s="32">
        <f t="shared" si="25"/>
        <v>729.17466918504</v>
      </c>
      <c r="K348" s="32">
        <v>803</v>
      </c>
      <c r="L348" s="33">
        <f t="shared" si="26"/>
        <v>913.7774379806599</v>
      </c>
      <c r="M348" s="32">
        <v>920</v>
      </c>
      <c r="O348" s="83">
        <v>8450</v>
      </c>
      <c r="P348" s="77">
        <f t="shared" si="23"/>
        <v>0.845</v>
      </c>
      <c r="Q348" s="27">
        <v>1070</v>
      </c>
      <c r="R348" s="9">
        <f t="shared" si="24"/>
        <v>0.107</v>
      </c>
    </row>
    <row r="349" spans="1:18" ht="13.5">
      <c r="A349" s="6">
        <v>59</v>
      </c>
      <c r="B349" s="6" t="s">
        <v>963</v>
      </c>
      <c r="C349" s="26" t="s">
        <v>964</v>
      </c>
      <c r="D349" s="5" t="s">
        <v>459</v>
      </c>
      <c r="E349" s="92">
        <v>10.13</v>
      </c>
      <c r="F349" s="28">
        <v>3771</v>
      </c>
      <c r="G349" s="29">
        <v>5416</v>
      </c>
      <c r="H349" s="30">
        <f t="shared" si="27"/>
        <v>5455.46083783784</v>
      </c>
      <c r="I349" s="31">
        <v>6001</v>
      </c>
      <c r="J349" s="32">
        <f t="shared" si="25"/>
        <v>6599.9655954440805</v>
      </c>
      <c r="K349" s="32">
        <v>7259</v>
      </c>
      <c r="L349" s="33">
        <f t="shared" si="26"/>
        <v>8260.411484808981</v>
      </c>
      <c r="M349" s="32">
        <v>8325</v>
      </c>
      <c r="O349" s="83">
        <v>76450</v>
      </c>
      <c r="P349" s="77">
        <f t="shared" si="23"/>
        <v>7.645</v>
      </c>
      <c r="Q349" s="27">
        <v>9679</v>
      </c>
      <c r="R349" s="9">
        <f t="shared" si="24"/>
        <v>0.9679</v>
      </c>
    </row>
    <row r="350" spans="1:18" ht="13.5">
      <c r="A350" s="6">
        <v>60</v>
      </c>
      <c r="B350" s="6" t="s">
        <v>965</v>
      </c>
      <c r="C350" s="26" t="s">
        <v>966</v>
      </c>
      <c r="D350" s="5" t="s">
        <v>459</v>
      </c>
      <c r="E350" s="92">
        <v>4.63</v>
      </c>
      <c r="F350" s="28">
        <v>1724</v>
      </c>
      <c r="G350" s="29">
        <v>2476</v>
      </c>
      <c r="H350" s="30">
        <f t="shared" si="27"/>
        <v>2494.04007283724</v>
      </c>
      <c r="I350" s="31">
        <f>H350*1.09980371432</f>
        <v>2742.9545357693196</v>
      </c>
      <c r="J350" s="32">
        <f t="shared" si="25"/>
        <v>3016.7314724120642</v>
      </c>
      <c r="K350" s="32">
        <v>3319</v>
      </c>
      <c r="L350" s="33">
        <f t="shared" si="26"/>
        <v>3776.87088002218</v>
      </c>
      <c r="M350" s="32">
        <v>3806</v>
      </c>
      <c r="O350" s="83">
        <v>34950</v>
      </c>
      <c r="P350" s="77">
        <f t="shared" si="23"/>
        <v>3.495</v>
      </c>
      <c r="Q350" s="27">
        <v>4425</v>
      </c>
      <c r="R350" s="9">
        <f t="shared" si="24"/>
        <v>0.4425</v>
      </c>
    </row>
    <row r="351" spans="1:18" ht="13.5">
      <c r="A351" s="6">
        <v>61</v>
      </c>
      <c r="B351" s="6" t="s">
        <v>967</v>
      </c>
      <c r="C351" s="26" t="s">
        <v>968</v>
      </c>
      <c r="D351" s="5" t="s">
        <v>245</v>
      </c>
      <c r="E351" s="92">
        <v>2.9</v>
      </c>
      <c r="F351" s="28">
        <v>1078</v>
      </c>
      <c r="G351" s="29">
        <v>1547</v>
      </c>
      <c r="H351" s="30">
        <f t="shared" si="27"/>
        <v>1558.27140253603</v>
      </c>
      <c r="I351" s="31">
        <f>H351*1.09980371432</f>
        <v>1713.7926764277615</v>
      </c>
      <c r="J351" s="32">
        <f t="shared" si="25"/>
        <v>1884.84797569526</v>
      </c>
      <c r="K351" s="32">
        <v>2074</v>
      </c>
      <c r="L351" s="33">
        <f t="shared" si="26"/>
        <v>2360.11756708828</v>
      </c>
      <c r="M351" s="32">
        <v>2379</v>
      </c>
      <c r="O351" s="83">
        <v>21850</v>
      </c>
      <c r="P351" s="77">
        <f t="shared" si="23"/>
        <v>2.185</v>
      </c>
      <c r="Q351" s="27">
        <v>2765</v>
      </c>
      <c r="R351" s="9">
        <f t="shared" si="24"/>
        <v>0.2765</v>
      </c>
    </row>
    <row r="352" spans="1:18" ht="13.5">
      <c r="A352" s="6">
        <v>62</v>
      </c>
      <c r="B352" s="6" t="s">
        <v>969</v>
      </c>
      <c r="C352" s="26" t="s">
        <v>970</v>
      </c>
      <c r="D352" s="5" t="s">
        <v>245</v>
      </c>
      <c r="E352" s="92">
        <v>2.03</v>
      </c>
      <c r="F352" s="28">
        <v>754</v>
      </c>
      <c r="G352" s="29">
        <v>1083</v>
      </c>
      <c r="H352" s="30">
        <f t="shared" si="27"/>
        <v>1090.8907103726701</v>
      </c>
      <c r="I352" s="31">
        <f>H352*1.09980371432</f>
        <v>1199.765655185046</v>
      </c>
      <c r="J352" s="32">
        <f t="shared" si="25"/>
        <v>1319.5154218991383</v>
      </c>
      <c r="K352" s="32">
        <v>1452</v>
      </c>
      <c r="L352" s="33">
        <f t="shared" si="26"/>
        <v>1652.30988785544</v>
      </c>
      <c r="M352" s="32">
        <v>1665</v>
      </c>
      <c r="O352" s="83">
        <v>15300</v>
      </c>
      <c r="P352" s="77">
        <f t="shared" si="23"/>
        <v>1.53</v>
      </c>
      <c r="Q352" s="27">
        <v>1936</v>
      </c>
      <c r="R352" s="9">
        <f t="shared" si="24"/>
        <v>0.1936</v>
      </c>
    </row>
    <row r="353" spans="1:18" ht="25.5">
      <c r="A353" s="6">
        <v>63</v>
      </c>
      <c r="B353" s="6" t="s">
        <v>971</v>
      </c>
      <c r="C353" s="26" t="s">
        <v>972</v>
      </c>
      <c r="D353" s="5" t="s">
        <v>459</v>
      </c>
      <c r="E353" s="92">
        <v>5.36</v>
      </c>
      <c r="F353" s="28">
        <v>1993</v>
      </c>
      <c r="G353" s="29">
        <v>2863</v>
      </c>
      <c r="H353" s="30">
        <v>2883</v>
      </c>
      <c r="I353" s="31">
        <v>3172</v>
      </c>
      <c r="J353" s="32">
        <f t="shared" si="25"/>
        <v>3488.6003780617602</v>
      </c>
      <c r="K353" s="32">
        <v>3837</v>
      </c>
      <c r="L353" s="33">
        <f t="shared" si="26"/>
        <v>4366.33129456014</v>
      </c>
      <c r="M353" s="32">
        <v>4400</v>
      </c>
      <c r="O353" s="83">
        <v>40400</v>
      </c>
      <c r="P353" s="77">
        <f t="shared" si="23"/>
        <v>4.04</v>
      </c>
      <c r="Q353" s="27">
        <v>5116</v>
      </c>
      <c r="R353" s="9">
        <f t="shared" si="24"/>
        <v>0.5116</v>
      </c>
    </row>
    <row r="354" spans="1:18" ht="13.5">
      <c r="A354" s="6">
        <v>64</v>
      </c>
      <c r="B354" s="6" t="s">
        <v>973</v>
      </c>
      <c r="C354" s="26" t="s">
        <v>974</v>
      </c>
      <c r="D354" s="5" t="s">
        <v>459</v>
      </c>
      <c r="E354" s="92">
        <v>6.8</v>
      </c>
      <c r="F354" s="28">
        <v>2532</v>
      </c>
      <c r="G354" s="29">
        <v>3636</v>
      </c>
      <c r="H354" s="30">
        <f>G354*1.00728597449</f>
        <v>3662.49180324564</v>
      </c>
      <c r="I354" s="31">
        <v>4029</v>
      </c>
      <c r="J354" s="32">
        <f t="shared" si="25"/>
        <v>4431.13837427832</v>
      </c>
      <c r="K354" s="32">
        <v>4874</v>
      </c>
      <c r="L354" s="33">
        <f t="shared" si="26"/>
        <v>5546.39007810428</v>
      </c>
      <c r="M354" s="32">
        <v>5590</v>
      </c>
      <c r="O354" s="83">
        <v>51300</v>
      </c>
      <c r="P354" s="77">
        <f t="shared" si="23"/>
        <v>5.13</v>
      </c>
      <c r="Q354" s="27">
        <v>6499</v>
      </c>
      <c r="R354" s="9">
        <f t="shared" si="24"/>
        <v>0.6499</v>
      </c>
    </row>
    <row r="355" spans="1:18" ht="25.5">
      <c r="A355" s="6">
        <v>65</v>
      </c>
      <c r="B355" s="6" t="s">
        <v>975</v>
      </c>
      <c r="C355" s="26" t="s">
        <v>976</v>
      </c>
      <c r="D355" s="5" t="s">
        <v>459</v>
      </c>
      <c r="E355" s="92">
        <v>4.2</v>
      </c>
      <c r="F355" s="28">
        <v>1562</v>
      </c>
      <c r="G355" s="29">
        <v>2244</v>
      </c>
      <c r="H355" s="30">
        <f>G355*1.00728597449</f>
        <v>2260.34972675556</v>
      </c>
      <c r="I355" s="31">
        <f>H355*1.09980371432</f>
        <v>2485.9410251479617</v>
      </c>
      <c r="J355" s="32">
        <f t="shared" si="25"/>
        <v>2734.0651955140033</v>
      </c>
      <c r="K355" s="32">
        <v>3007</v>
      </c>
      <c r="L355" s="33">
        <f t="shared" si="26"/>
        <v>3421.82908593754</v>
      </c>
      <c r="M355" s="32">
        <v>3449</v>
      </c>
      <c r="O355" s="83">
        <v>31650</v>
      </c>
      <c r="P355" s="77">
        <f t="shared" si="23"/>
        <v>3.165</v>
      </c>
      <c r="Q355" s="27">
        <v>4010</v>
      </c>
      <c r="R355" s="9">
        <f t="shared" si="24"/>
        <v>0.401</v>
      </c>
    </row>
    <row r="356" spans="1:18" ht="13.5">
      <c r="A356" s="6">
        <v>66</v>
      </c>
      <c r="B356" s="6" t="s">
        <v>977</v>
      </c>
      <c r="C356" s="26" t="s">
        <v>974</v>
      </c>
      <c r="D356" s="5" t="s">
        <v>459</v>
      </c>
      <c r="E356" s="92">
        <v>6.37</v>
      </c>
      <c r="F356" s="28">
        <v>2371</v>
      </c>
      <c r="G356" s="29">
        <v>3404</v>
      </c>
      <c r="H356" s="30">
        <f>G356*1.00728597449</f>
        <v>3428.80145716396</v>
      </c>
      <c r="I356" s="31">
        <v>3772</v>
      </c>
      <c r="J356" s="32">
        <f t="shared" si="25"/>
        <v>4148.48695650976</v>
      </c>
      <c r="K356" s="32">
        <v>4563</v>
      </c>
      <c r="L356" s="33">
        <f t="shared" si="26"/>
        <v>5192.486238487861</v>
      </c>
      <c r="M356" s="32">
        <v>5233</v>
      </c>
      <c r="O356" s="83">
        <v>48050</v>
      </c>
      <c r="P356" s="77">
        <f t="shared" si="23"/>
        <v>4.805</v>
      </c>
      <c r="Q356" s="27">
        <v>6084</v>
      </c>
      <c r="R356" s="9">
        <f t="shared" si="24"/>
        <v>0.6084</v>
      </c>
    </row>
    <row r="357" spans="1:18" ht="13.5">
      <c r="A357" s="20"/>
      <c r="B357" s="20"/>
      <c r="C357" s="21" t="s">
        <v>978</v>
      </c>
      <c r="D357" s="61"/>
      <c r="E357" s="93"/>
      <c r="F357" s="38"/>
      <c r="G357" s="39"/>
      <c r="H357" s="40"/>
      <c r="I357" s="39"/>
      <c r="J357" s="41">
        <f t="shared" si="25"/>
        <v>0</v>
      </c>
      <c r="K357" s="41"/>
      <c r="L357" s="42"/>
      <c r="M357" s="41"/>
      <c r="O357" s="84"/>
      <c r="P357" s="77">
        <f t="shared" si="23"/>
        <v>0</v>
      </c>
      <c r="Q357" s="37"/>
      <c r="R357" s="9">
        <f t="shared" si="24"/>
        <v>0</v>
      </c>
    </row>
    <row r="358" spans="1:18" ht="25.5">
      <c r="A358" s="5">
        <v>1</v>
      </c>
      <c r="B358" s="5" t="s">
        <v>979</v>
      </c>
      <c r="C358" s="26" t="s">
        <v>980</v>
      </c>
      <c r="D358" s="5" t="s">
        <v>459</v>
      </c>
      <c r="E358" s="92">
        <v>2.97</v>
      </c>
      <c r="F358" s="28">
        <v>1104</v>
      </c>
      <c r="G358" s="29">
        <v>1586</v>
      </c>
      <c r="H358" s="30">
        <v>1597</v>
      </c>
      <c r="I358" s="31">
        <v>1757</v>
      </c>
      <c r="J358" s="32">
        <f t="shared" si="25"/>
        <v>1932.36786388856</v>
      </c>
      <c r="K358" s="32">
        <v>2126</v>
      </c>
      <c r="L358" s="33">
        <f t="shared" si="26"/>
        <v>2419.29119943572</v>
      </c>
      <c r="M358" s="32">
        <v>2438</v>
      </c>
      <c r="O358" s="83">
        <v>20300</v>
      </c>
      <c r="P358" s="77">
        <f t="shared" si="23"/>
        <v>2.03</v>
      </c>
      <c r="Q358" s="27">
        <v>2835</v>
      </c>
      <c r="R358" s="9">
        <f t="shared" si="24"/>
        <v>0.2835</v>
      </c>
    </row>
    <row r="359" spans="1:18" ht="25.5">
      <c r="A359" s="5">
        <v>2</v>
      </c>
      <c r="B359" s="5" t="s">
        <v>981</v>
      </c>
      <c r="C359" s="26" t="s">
        <v>982</v>
      </c>
      <c r="D359" s="5" t="s">
        <v>459</v>
      </c>
      <c r="E359" s="92">
        <v>2.46</v>
      </c>
      <c r="F359" s="28">
        <v>916</v>
      </c>
      <c r="G359" s="29">
        <v>1315</v>
      </c>
      <c r="H359" s="30">
        <f>G359*1.00728597449</f>
        <v>1324.5810564543501</v>
      </c>
      <c r="I359" s="31">
        <f>H359*1.09980371432</f>
        <v>1456.7791658064039</v>
      </c>
      <c r="J359" s="32">
        <f t="shared" si="25"/>
        <v>1602.1816987971993</v>
      </c>
      <c r="K359" s="32">
        <v>1763</v>
      </c>
      <c r="L359" s="33">
        <f t="shared" si="26"/>
        <v>2006.21372747186</v>
      </c>
      <c r="M359" s="32">
        <v>2022</v>
      </c>
      <c r="O359" s="83">
        <v>16800</v>
      </c>
      <c r="P359" s="77">
        <f t="shared" si="23"/>
        <v>1.68</v>
      </c>
      <c r="Q359" s="27">
        <v>2351</v>
      </c>
      <c r="R359" s="9">
        <f t="shared" si="24"/>
        <v>0.2351</v>
      </c>
    </row>
    <row r="360" spans="1:18" ht="25.5">
      <c r="A360" s="5">
        <v>3</v>
      </c>
      <c r="B360" s="5" t="s">
        <v>983</v>
      </c>
      <c r="C360" s="26" t="s">
        <v>984</v>
      </c>
      <c r="D360" s="5" t="s">
        <v>459</v>
      </c>
      <c r="E360" s="92">
        <v>3.11</v>
      </c>
      <c r="F360" s="28">
        <v>1158</v>
      </c>
      <c r="G360" s="29">
        <v>1663</v>
      </c>
      <c r="H360" s="30">
        <f>G360*1.00728597449</f>
        <v>1675.11657557687</v>
      </c>
      <c r="I360" s="31">
        <v>1843</v>
      </c>
      <c r="J360" s="32">
        <f t="shared" si="25"/>
        <v>2026.95160679944</v>
      </c>
      <c r="K360" s="32">
        <v>2230</v>
      </c>
      <c r="L360" s="33">
        <f t="shared" si="26"/>
        <v>2537.6384641306</v>
      </c>
      <c r="M360" s="32">
        <v>2557</v>
      </c>
      <c r="O360" s="83">
        <v>15700</v>
      </c>
      <c r="P360" s="77">
        <f t="shared" si="23"/>
        <v>1.57</v>
      </c>
      <c r="Q360" s="27">
        <v>2973</v>
      </c>
      <c r="R360" s="9">
        <f t="shared" si="24"/>
        <v>0.2973</v>
      </c>
    </row>
    <row r="361" spans="1:18" ht="25.5">
      <c r="A361" s="5">
        <v>4</v>
      </c>
      <c r="B361" s="5" t="s">
        <v>985</v>
      </c>
      <c r="C361" s="26" t="s">
        <v>986</v>
      </c>
      <c r="D361" s="5" t="s">
        <v>459</v>
      </c>
      <c r="E361" s="92">
        <v>2.75</v>
      </c>
      <c r="F361" s="28">
        <v>1024</v>
      </c>
      <c r="G361" s="29">
        <v>1470</v>
      </c>
      <c r="H361" s="30">
        <f>G361*1.00728597449</f>
        <v>1480.7103825003</v>
      </c>
      <c r="I361" s="31">
        <v>1629</v>
      </c>
      <c r="J361" s="32">
        <f t="shared" si="25"/>
        <v>1791.59206048632</v>
      </c>
      <c r="K361" s="32">
        <v>1970</v>
      </c>
      <c r="L361" s="33">
        <f t="shared" si="26"/>
        <v>2241.7703023934</v>
      </c>
      <c r="M361" s="32">
        <v>2260</v>
      </c>
      <c r="O361" s="83">
        <v>18800</v>
      </c>
      <c r="P361" s="77">
        <f t="shared" si="23"/>
        <v>1.88</v>
      </c>
      <c r="Q361" s="27">
        <v>2627</v>
      </c>
      <c r="R361" s="9">
        <f t="shared" si="24"/>
        <v>0.2627</v>
      </c>
    </row>
    <row r="362" spans="1:18" ht="25.5">
      <c r="A362" s="5">
        <v>5</v>
      </c>
      <c r="B362" s="5" t="s">
        <v>987</v>
      </c>
      <c r="C362" s="26" t="s">
        <v>1026</v>
      </c>
      <c r="D362" s="5" t="s">
        <v>459</v>
      </c>
      <c r="E362" s="92">
        <v>6.44</v>
      </c>
      <c r="F362" s="28">
        <v>2398</v>
      </c>
      <c r="G362" s="29">
        <v>3443</v>
      </c>
      <c r="H362" s="30">
        <f>G362*1.00728597449</f>
        <v>3468.08561016907</v>
      </c>
      <c r="I362" s="31">
        <v>3815</v>
      </c>
      <c r="J362" s="32">
        <f t="shared" si="25"/>
        <v>4195.7788279652</v>
      </c>
      <c r="K362" s="32">
        <v>4615</v>
      </c>
      <c r="L362" s="33">
        <f t="shared" si="26"/>
        <v>5251.6598708353</v>
      </c>
      <c r="M362" s="32">
        <v>5292</v>
      </c>
      <c r="O362" s="83">
        <v>44050</v>
      </c>
      <c r="P362" s="77">
        <f t="shared" si="23"/>
        <v>4.405</v>
      </c>
      <c r="Q362" s="27">
        <v>6153</v>
      </c>
      <c r="R362" s="9">
        <f t="shared" si="24"/>
        <v>0.6153</v>
      </c>
    </row>
    <row r="363" spans="1:18" ht="25.5">
      <c r="A363" s="5">
        <v>6</v>
      </c>
      <c r="B363" s="5" t="s">
        <v>1027</v>
      </c>
      <c r="C363" s="26" t="s">
        <v>1028</v>
      </c>
      <c r="D363" s="5" t="s">
        <v>459</v>
      </c>
      <c r="E363" s="92">
        <v>3.04</v>
      </c>
      <c r="F363" s="28">
        <v>1131</v>
      </c>
      <c r="G363" s="29">
        <v>1625</v>
      </c>
      <c r="H363" s="30">
        <v>1636</v>
      </c>
      <c r="I363" s="31">
        <v>1800</v>
      </c>
      <c r="J363" s="32">
        <f t="shared" si="25"/>
        <v>1979.659735344</v>
      </c>
      <c r="K363" s="32">
        <v>2178</v>
      </c>
      <c r="L363" s="33">
        <f t="shared" si="26"/>
        <v>2478.46483178316</v>
      </c>
      <c r="M363" s="32">
        <v>2498</v>
      </c>
      <c r="O363" s="83">
        <v>22800</v>
      </c>
      <c r="P363" s="77">
        <f t="shared" si="23"/>
        <v>2.28</v>
      </c>
      <c r="Q363" s="27">
        <v>2904</v>
      </c>
      <c r="R363" s="9">
        <f t="shared" si="24"/>
        <v>0.2904</v>
      </c>
    </row>
    <row r="364" spans="1:18" ht="25.5">
      <c r="A364" s="5">
        <v>7</v>
      </c>
      <c r="B364" s="5" t="s">
        <v>1029</v>
      </c>
      <c r="C364" s="26" t="s">
        <v>1030</v>
      </c>
      <c r="D364" s="5" t="s">
        <v>459</v>
      </c>
      <c r="E364" s="92">
        <v>2.75</v>
      </c>
      <c r="F364" s="28">
        <v>1024</v>
      </c>
      <c r="G364" s="29">
        <v>1470</v>
      </c>
      <c r="H364" s="30">
        <f>G364*1.00728597449</f>
        <v>1480.7103825003</v>
      </c>
      <c r="I364" s="31">
        <v>1629</v>
      </c>
      <c r="J364" s="32">
        <f t="shared" si="25"/>
        <v>1791.59206048632</v>
      </c>
      <c r="K364" s="32">
        <v>1970</v>
      </c>
      <c r="L364" s="33">
        <f t="shared" si="26"/>
        <v>2241.7703023934</v>
      </c>
      <c r="M364" s="32">
        <v>2260</v>
      </c>
      <c r="O364" s="83">
        <v>18800</v>
      </c>
      <c r="P364" s="77">
        <f t="shared" si="23"/>
        <v>1.88</v>
      </c>
      <c r="Q364" s="27">
        <v>2627</v>
      </c>
      <c r="R364" s="9">
        <f t="shared" si="24"/>
        <v>0.2627</v>
      </c>
    </row>
    <row r="365" spans="1:18" ht="25.5">
      <c r="A365" s="5">
        <v>8</v>
      </c>
      <c r="B365" s="5" t="s">
        <v>1031</v>
      </c>
      <c r="C365" s="26" t="s">
        <v>1882</v>
      </c>
      <c r="D365" s="5" t="s">
        <v>459</v>
      </c>
      <c r="E365" s="92">
        <v>5.72</v>
      </c>
      <c r="F365" s="28">
        <v>2128</v>
      </c>
      <c r="G365" s="29">
        <v>3056</v>
      </c>
      <c r="H365" s="30">
        <f>G365*1.00728597449</f>
        <v>3078.26593804144</v>
      </c>
      <c r="I365" s="31">
        <v>3386</v>
      </c>
      <c r="J365" s="32">
        <f t="shared" si="25"/>
        <v>3723.95992437488</v>
      </c>
      <c r="K365" s="32">
        <v>4096</v>
      </c>
      <c r="L365" s="33">
        <f t="shared" si="26"/>
        <v>4661.06150182912</v>
      </c>
      <c r="M365" s="32">
        <v>4698</v>
      </c>
      <c r="O365" s="83">
        <v>39100</v>
      </c>
      <c r="P365" s="77">
        <f t="shared" si="23"/>
        <v>3.91</v>
      </c>
      <c r="Q365" s="27">
        <v>5462</v>
      </c>
      <c r="R365" s="9">
        <f t="shared" si="24"/>
        <v>0.5462</v>
      </c>
    </row>
    <row r="366" spans="1:18" ht="25.5">
      <c r="A366" s="5">
        <v>9</v>
      </c>
      <c r="B366" s="5" t="s">
        <v>1883</v>
      </c>
      <c r="C366" s="26" t="s">
        <v>1884</v>
      </c>
      <c r="D366" s="5" t="s">
        <v>459</v>
      </c>
      <c r="E366" s="92">
        <v>2.82</v>
      </c>
      <c r="F366" s="28">
        <v>1051</v>
      </c>
      <c r="G366" s="29">
        <v>1509</v>
      </c>
      <c r="H366" s="30">
        <v>1519</v>
      </c>
      <c r="I366" s="31">
        <v>1672</v>
      </c>
      <c r="J366" s="32">
        <f t="shared" si="25"/>
        <v>1838.88393194176</v>
      </c>
      <c r="K366" s="32">
        <v>2022</v>
      </c>
      <c r="L366" s="33">
        <f t="shared" si="26"/>
        <v>2300.9439347408397</v>
      </c>
      <c r="M366" s="32">
        <v>2319</v>
      </c>
      <c r="O366" s="83">
        <v>19300</v>
      </c>
      <c r="P366" s="77">
        <f t="shared" si="23"/>
        <v>1.93</v>
      </c>
      <c r="Q366" s="27">
        <v>2696</v>
      </c>
      <c r="R366" s="9">
        <f t="shared" si="24"/>
        <v>0.2696</v>
      </c>
    </row>
    <row r="367" spans="1:18" ht="13.5">
      <c r="A367" s="5">
        <v>10</v>
      </c>
      <c r="B367" s="5" t="s">
        <v>1885</v>
      </c>
      <c r="C367" s="26" t="s">
        <v>1203</v>
      </c>
      <c r="D367" s="5" t="s">
        <v>459</v>
      </c>
      <c r="E367" s="92">
        <v>6.88</v>
      </c>
      <c r="F367" s="28">
        <v>2559</v>
      </c>
      <c r="G367" s="29">
        <v>3675</v>
      </c>
      <c r="H367" s="30">
        <v>3701</v>
      </c>
      <c r="I367" s="31">
        <v>4072</v>
      </c>
      <c r="J367" s="32">
        <f t="shared" si="25"/>
        <v>4478.43024573376</v>
      </c>
      <c r="K367" s="32">
        <v>4926</v>
      </c>
      <c r="L367" s="33">
        <f t="shared" si="26"/>
        <v>5605.56371045172</v>
      </c>
      <c r="M367" s="32">
        <v>5649</v>
      </c>
      <c r="O367" s="83">
        <v>47000</v>
      </c>
      <c r="P367" s="77">
        <f t="shared" si="23"/>
        <v>4.7</v>
      </c>
      <c r="Q367" s="27">
        <v>6568</v>
      </c>
      <c r="R367" s="9">
        <f t="shared" si="24"/>
        <v>0.6568</v>
      </c>
    </row>
    <row r="368" spans="1:18" ht="13.5">
      <c r="A368" s="5">
        <v>11</v>
      </c>
      <c r="B368" s="5" t="s">
        <v>1204</v>
      </c>
      <c r="C368" s="26" t="s">
        <v>1205</v>
      </c>
      <c r="D368" s="5" t="s">
        <v>459</v>
      </c>
      <c r="E368" s="92">
        <v>1.98</v>
      </c>
      <c r="F368" s="28">
        <v>736</v>
      </c>
      <c r="G368" s="29">
        <v>1058</v>
      </c>
      <c r="H368" s="30">
        <v>1065</v>
      </c>
      <c r="I368" s="31">
        <v>1172</v>
      </c>
      <c r="J368" s="32">
        <f t="shared" si="25"/>
        <v>1288.97844990176</v>
      </c>
      <c r="K368" s="32">
        <v>1417</v>
      </c>
      <c r="L368" s="33">
        <f t="shared" si="26"/>
        <v>1612.48148146774</v>
      </c>
      <c r="M368" s="32">
        <v>1626</v>
      </c>
      <c r="O368" s="83">
        <v>13500</v>
      </c>
      <c r="P368" s="77">
        <f t="shared" si="23"/>
        <v>1.35</v>
      </c>
      <c r="Q368" s="27">
        <v>1890</v>
      </c>
      <c r="R368" s="9">
        <f t="shared" si="24"/>
        <v>0.189</v>
      </c>
    </row>
    <row r="369" spans="1:18" ht="25.5">
      <c r="A369" s="5">
        <v>12</v>
      </c>
      <c r="B369" s="5" t="s">
        <v>1206</v>
      </c>
      <c r="C369" s="26" t="s">
        <v>1207</v>
      </c>
      <c r="D369" s="5" t="s">
        <v>459</v>
      </c>
      <c r="E369" s="92">
        <v>3.37</v>
      </c>
      <c r="F369" s="28">
        <v>1254</v>
      </c>
      <c r="G369" s="29">
        <v>1801</v>
      </c>
      <c r="H369" s="30">
        <f>G369*1.00728597449</f>
        <v>1814.12204005649</v>
      </c>
      <c r="I369" s="31">
        <f>H369*1.09980371432</f>
        <v>1995.1781578839034</v>
      </c>
      <c r="J369" s="32">
        <f t="shared" si="25"/>
        <v>2194.3188133336544</v>
      </c>
      <c r="K369" s="32">
        <v>2413</v>
      </c>
      <c r="L369" s="33">
        <f t="shared" si="26"/>
        <v>2745.8841318148598</v>
      </c>
      <c r="M369" s="32">
        <v>2768</v>
      </c>
      <c r="O369" s="83">
        <v>23050</v>
      </c>
      <c r="P369" s="77">
        <f t="shared" si="23"/>
        <v>2.305</v>
      </c>
      <c r="Q369" s="27">
        <v>3218</v>
      </c>
      <c r="R369" s="9">
        <f t="shared" si="24"/>
        <v>0.3218</v>
      </c>
    </row>
    <row r="370" spans="1:18" ht="25.5">
      <c r="A370" s="5">
        <v>13</v>
      </c>
      <c r="B370" s="5" t="s">
        <v>1208</v>
      </c>
      <c r="C370" s="26" t="s">
        <v>1209</v>
      </c>
      <c r="D370" s="5" t="s">
        <v>459</v>
      </c>
      <c r="E370" s="92">
        <v>4.71</v>
      </c>
      <c r="F370" s="28">
        <v>1751</v>
      </c>
      <c r="G370" s="29">
        <v>2516</v>
      </c>
      <c r="H370" s="30">
        <f>G370*1.00728597449</f>
        <v>2534.3315118168402</v>
      </c>
      <c r="I370" s="31">
        <f>H370*1.09980371432</f>
        <v>2787.267210014382</v>
      </c>
      <c r="J370" s="32">
        <f t="shared" si="25"/>
        <v>3065.467037394489</v>
      </c>
      <c r="K370" s="32">
        <v>3371</v>
      </c>
      <c r="L370" s="33">
        <f t="shared" si="26"/>
        <v>3836.04451236962</v>
      </c>
      <c r="M370" s="32">
        <v>3867</v>
      </c>
      <c r="O370" s="83">
        <v>32150</v>
      </c>
      <c r="P370" s="77">
        <f t="shared" si="23"/>
        <v>3.215</v>
      </c>
      <c r="Q370" s="27">
        <v>4495</v>
      </c>
      <c r="R370" s="9">
        <f t="shared" si="24"/>
        <v>0.4495</v>
      </c>
    </row>
    <row r="371" spans="1:18" ht="25.5">
      <c r="A371" s="5">
        <v>14</v>
      </c>
      <c r="B371" s="5" t="s">
        <v>1210</v>
      </c>
      <c r="C371" s="26" t="s">
        <v>1211</v>
      </c>
      <c r="D371" s="5" t="s">
        <v>459</v>
      </c>
      <c r="E371" s="92">
        <v>6.42</v>
      </c>
      <c r="F371" s="28">
        <v>2388</v>
      </c>
      <c r="G371" s="29">
        <v>3431</v>
      </c>
      <c r="H371" s="30">
        <f>G371*1.00728597449</f>
        <v>3455.99817847519</v>
      </c>
      <c r="I371" s="31">
        <v>3800</v>
      </c>
      <c r="J371" s="32">
        <f t="shared" si="25"/>
        <v>4179.281663504</v>
      </c>
      <c r="K371" s="32">
        <v>4597</v>
      </c>
      <c r="L371" s="33">
        <f t="shared" si="26"/>
        <v>5231.17669040734</v>
      </c>
      <c r="M371" s="32">
        <v>5273</v>
      </c>
      <c r="O371" s="83">
        <v>43850</v>
      </c>
      <c r="P371" s="77">
        <f t="shared" si="23"/>
        <v>4.385</v>
      </c>
      <c r="Q371" s="27">
        <v>6130</v>
      </c>
      <c r="R371" s="9">
        <f t="shared" si="24"/>
        <v>0.613</v>
      </c>
    </row>
    <row r="372" spans="1:18" ht="25.5">
      <c r="A372" s="5">
        <v>15</v>
      </c>
      <c r="B372" s="5" t="s">
        <v>1212</v>
      </c>
      <c r="C372" s="26" t="s">
        <v>1213</v>
      </c>
      <c r="D372" s="5" t="s">
        <v>459</v>
      </c>
      <c r="E372" s="92">
        <v>1.55</v>
      </c>
      <c r="F372" s="28">
        <v>577</v>
      </c>
      <c r="G372" s="29">
        <v>829</v>
      </c>
      <c r="H372" s="30">
        <f>G372*1.00728597449</f>
        <v>835.04007285221</v>
      </c>
      <c r="I372" s="31">
        <f>H372*1.09980371432</f>
        <v>918.3801737289039</v>
      </c>
      <c r="J372" s="32">
        <f t="shared" si="25"/>
        <v>1010.0445842607437</v>
      </c>
      <c r="K372" s="32">
        <v>1111</v>
      </c>
      <c r="L372" s="33">
        <f t="shared" si="26"/>
        <v>1264.26741419242</v>
      </c>
      <c r="M372" s="32">
        <v>1274</v>
      </c>
      <c r="O372" s="83">
        <v>10600</v>
      </c>
      <c r="P372" s="77">
        <f t="shared" si="23"/>
        <v>1.06</v>
      </c>
      <c r="Q372" s="27">
        <v>1481</v>
      </c>
      <c r="R372" s="9">
        <f t="shared" si="24"/>
        <v>0.1481</v>
      </c>
    </row>
    <row r="373" spans="1:18" ht="25.5">
      <c r="A373" s="5">
        <v>16</v>
      </c>
      <c r="B373" s="5" t="s">
        <v>1214</v>
      </c>
      <c r="C373" s="26" t="s">
        <v>1215</v>
      </c>
      <c r="D373" s="5" t="s">
        <v>459</v>
      </c>
      <c r="E373" s="92">
        <v>2.25</v>
      </c>
      <c r="F373" s="28">
        <v>836</v>
      </c>
      <c r="G373" s="29">
        <v>1201</v>
      </c>
      <c r="H373" s="30">
        <v>1209</v>
      </c>
      <c r="I373" s="31">
        <f>H373*1.09980371432</f>
        <v>1329.66269061288</v>
      </c>
      <c r="J373" s="32">
        <f t="shared" si="25"/>
        <v>1462.3776056641582</v>
      </c>
      <c r="K373" s="32">
        <v>1609</v>
      </c>
      <c r="L373" s="33">
        <f t="shared" si="26"/>
        <v>1830.9687393659801</v>
      </c>
      <c r="M373" s="32">
        <v>1845</v>
      </c>
      <c r="O373" s="83">
        <v>15350</v>
      </c>
      <c r="P373" s="77">
        <f t="shared" si="23"/>
        <v>1.535</v>
      </c>
      <c r="Q373" s="27">
        <v>2146</v>
      </c>
      <c r="R373" s="9">
        <f t="shared" si="24"/>
        <v>0.2146</v>
      </c>
    </row>
    <row r="374" spans="1:18" ht="25.5">
      <c r="A374" s="5">
        <v>17</v>
      </c>
      <c r="B374" s="5" t="s">
        <v>1216</v>
      </c>
      <c r="C374" s="26" t="s">
        <v>1217</v>
      </c>
      <c r="D374" s="5" t="s">
        <v>459</v>
      </c>
      <c r="E374" s="92">
        <v>2.94</v>
      </c>
      <c r="F374" s="28">
        <v>1094</v>
      </c>
      <c r="G374" s="29">
        <v>1573</v>
      </c>
      <c r="H374" s="30">
        <f>G374*1.00728597449</f>
        <v>1584.46083787277</v>
      </c>
      <c r="I374" s="31">
        <v>1742</v>
      </c>
      <c r="J374" s="32">
        <f t="shared" si="25"/>
        <v>1915.87069942736</v>
      </c>
      <c r="K374" s="32">
        <v>2107</v>
      </c>
      <c r="L374" s="33">
        <f t="shared" si="26"/>
        <v>2397.67006453954</v>
      </c>
      <c r="M374" s="32">
        <v>2417</v>
      </c>
      <c r="O374" s="83">
        <v>20100</v>
      </c>
      <c r="P374" s="77">
        <f t="shared" si="23"/>
        <v>2.01</v>
      </c>
      <c r="Q374" s="27">
        <v>2810</v>
      </c>
      <c r="R374" s="9">
        <f t="shared" si="24"/>
        <v>0.281</v>
      </c>
    </row>
    <row r="375" spans="1:18" ht="13.5">
      <c r="A375" s="50"/>
      <c r="B375" s="50"/>
      <c r="C375" s="36" t="s">
        <v>1218</v>
      </c>
      <c r="D375" s="62"/>
      <c r="E375" s="93"/>
      <c r="F375" s="38"/>
      <c r="G375" s="39"/>
      <c r="H375" s="40"/>
      <c r="I375" s="39"/>
      <c r="J375" s="41">
        <f t="shared" si="25"/>
        <v>0</v>
      </c>
      <c r="K375" s="41"/>
      <c r="L375" s="42"/>
      <c r="M375" s="41"/>
      <c r="O375" s="84"/>
      <c r="P375" s="77">
        <f t="shared" si="23"/>
        <v>0</v>
      </c>
      <c r="Q375" s="37"/>
      <c r="R375" s="9">
        <f t="shared" si="24"/>
        <v>0</v>
      </c>
    </row>
    <row r="376" spans="1:18" ht="13.5">
      <c r="A376" s="5">
        <v>1</v>
      </c>
      <c r="B376" s="5" t="s">
        <v>1219</v>
      </c>
      <c r="C376" s="26" t="s">
        <v>1747</v>
      </c>
      <c r="D376" s="5" t="s">
        <v>459</v>
      </c>
      <c r="E376" s="92">
        <v>2.17</v>
      </c>
      <c r="F376" s="28">
        <v>533</v>
      </c>
      <c r="G376" s="29">
        <v>765</v>
      </c>
      <c r="H376" s="30">
        <f>G376*1.00728597449</f>
        <v>770.57377048485</v>
      </c>
      <c r="I376" s="31">
        <f>H376*1.09980371432</f>
        <v>847.4798949368052</v>
      </c>
      <c r="J376" s="32">
        <f t="shared" si="25"/>
        <v>932.0676802888648</v>
      </c>
      <c r="K376" s="32">
        <v>1026</v>
      </c>
      <c r="L376" s="33">
        <f t="shared" si="26"/>
        <v>1167.54128439372</v>
      </c>
      <c r="M376" s="32">
        <v>1176</v>
      </c>
      <c r="O376" s="83">
        <v>12650</v>
      </c>
      <c r="P376" s="77">
        <f t="shared" si="23"/>
        <v>1.265</v>
      </c>
      <c r="Q376" s="27">
        <v>2074</v>
      </c>
      <c r="R376" s="9">
        <f t="shared" si="24"/>
        <v>0.2074</v>
      </c>
    </row>
    <row r="377" spans="1:18" ht="13.5">
      <c r="A377" s="5">
        <v>2</v>
      </c>
      <c r="B377" s="5" t="s">
        <v>1748</v>
      </c>
      <c r="C377" s="26" t="s">
        <v>1749</v>
      </c>
      <c r="D377" s="5" t="s">
        <v>459</v>
      </c>
      <c r="E377" s="92">
        <v>2.81</v>
      </c>
      <c r="F377" s="28">
        <v>754</v>
      </c>
      <c r="G377" s="29">
        <v>1083</v>
      </c>
      <c r="H377" s="30">
        <f>G377*1.00728597449</f>
        <v>1090.8907103726701</v>
      </c>
      <c r="I377" s="31">
        <f>H377*1.09980371432</f>
        <v>1199.765655185046</v>
      </c>
      <c r="J377" s="32">
        <f t="shared" si="25"/>
        <v>1319.5154218991383</v>
      </c>
      <c r="K377" s="32">
        <v>1452</v>
      </c>
      <c r="L377" s="33">
        <f t="shared" si="26"/>
        <v>1652.30988785544</v>
      </c>
      <c r="M377" s="32">
        <v>1665</v>
      </c>
      <c r="O377" s="83">
        <v>16400</v>
      </c>
      <c r="P377" s="77">
        <f t="shared" si="23"/>
        <v>1.64</v>
      </c>
      <c r="Q377" s="27">
        <v>2688</v>
      </c>
      <c r="R377" s="9">
        <f t="shared" si="24"/>
        <v>0.2688</v>
      </c>
    </row>
    <row r="378" spans="1:18" ht="13.5">
      <c r="A378" s="5">
        <v>3</v>
      </c>
      <c r="B378" s="5" t="s">
        <v>1750</v>
      </c>
      <c r="C378" s="26" t="s">
        <v>1751</v>
      </c>
      <c r="D378" s="5" t="s">
        <v>459</v>
      </c>
      <c r="E378" s="92">
        <v>5.1</v>
      </c>
      <c r="F378" s="28">
        <v>1347</v>
      </c>
      <c r="G378" s="29">
        <v>1934</v>
      </c>
      <c r="H378" s="30">
        <f>G378*1.00728597449</f>
        <v>1948.09107466366</v>
      </c>
      <c r="I378" s="31">
        <f>H378*1.09980371432</f>
        <v>2142.5177997487335</v>
      </c>
      <c r="J378" s="32">
        <f t="shared" si="25"/>
        <v>2356.364566900215</v>
      </c>
      <c r="K378" s="32">
        <v>2593</v>
      </c>
      <c r="L378" s="33">
        <f t="shared" si="26"/>
        <v>2950.71593609446</v>
      </c>
      <c r="M378" s="32">
        <v>2973</v>
      </c>
      <c r="O378" s="83">
        <v>29750</v>
      </c>
      <c r="P378" s="77">
        <f t="shared" si="23"/>
        <v>2.975</v>
      </c>
      <c r="Q378" s="27">
        <v>4868</v>
      </c>
      <c r="R378" s="9">
        <f t="shared" si="24"/>
        <v>0.4868</v>
      </c>
    </row>
    <row r="379" spans="1:18" ht="13.5">
      <c r="A379" s="5">
        <v>4</v>
      </c>
      <c r="B379" s="5" t="s">
        <v>1752</v>
      </c>
      <c r="C379" s="26" t="s">
        <v>1753</v>
      </c>
      <c r="D379" s="5" t="s">
        <v>801</v>
      </c>
      <c r="E379" s="92">
        <v>0.19</v>
      </c>
      <c r="F379" s="28">
        <v>69</v>
      </c>
      <c r="G379" s="29">
        <v>100</v>
      </c>
      <c r="H379" s="30">
        <f>G379*1.00728597449</f>
        <v>100.728597449</v>
      </c>
      <c r="I379" s="31">
        <f>H379*1.09980371432</f>
        <v>110.78168561265427</v>
      </c>
      <c r="J379" s="32">
        <f t="shared" si="25"/>
        <v>121.83891245606077</v>
      </c>
      <c r="K379" s="32">
        <v>134</v>
      </c>
      <c r="L379" s="33">
        <f t="shared" si="26"/>
        <v>152.48589874148</v>
      </c>
      <c r="M379" s="32">
        <v>153</v>
      </c>
      <c r="O379" s="83">
        <v>1450</v>
      </c>
      <c r="P379" s="77">
        <f t="shared" si="23"/>
        <v>0.145</v>
      </c>
      <c r="Q379" s="27">
        <v>178</v>
      </c>
      <c r="R379" s="9">
        <f t="shared" si="24"/>
        <v>0.0178</v>
      </c>
    </row>
    <row r="380" spans="1:18" ht="13.5">
      <c r="A380" s="5">
        <v>5</v>
      </c>
      <c r="B380" s="5" t="s">
        <v>1754</v>
      </c>
      <c r="C380" s="26" t="s">
        <v>1755</v>
      </c>
      <c r="D380" s="5" t="s">
        <v>801</v>
      </c>
      <c r="E380" s="92">
        <v>0.29</v>
      </c>
      <c r="F380" s="28">
        <v>108</v>
      </c>
      <c r="G380" s="29">
        <v>155</v>
      </c>
      <c r="H380" s="30">
        <v>156</v>
      </c>
      <c r="I380" s="31">
        <v>171</v>
      </c>
      <c r="J380" s="32">
        <f t="shared" si="25"/>
        <v>188.06767485768</v>
      </c>
      <c r="K380" s="32">
        <v>207</v>
      </c>
      <c r="L380" s="33">
        <f t="shared" si="26"/>
        <v>235.55657492153998</v>
      </c>
      <c r="M380" s="32">
        <v>238</v>
      </c>
      <c r="O380" s="83">
        <v>2250</v>
      </c>
      <c r="P380" s="77">
        <f t="shared" si="23"/>
        <v>0.225</v>
      </c>
      <c r="Q380" s="27">
        <v>277</v>
      </c>
      <c r="R380" s="9">
        <f t="shared" si="24"/>
        <v>0.0277</v>
      </c>
    </row>
    <row r="381" spans="1:18" ht="25.5">
      <c r="A381" s="5">
        <v>6</v>
      </c>
      <c r="B381" s="5" t="s">
        <v>1756</v>
      </c>
      <c r="C381" s="26" t="s">
        <v>1757</v>
      </c>
      <c r="D381" s="5" t="s">
        <v>801</v>
      </c>
      <c r="E381" s="92">
        <v>0.36</v>
      </c>
      <c r="F381" s="28">
        <v>135</v>
      </c>
      <c r="G381" s="29">
        <v>193</v>
      </c>
      <c r="H381" s="30">
        <v>195</v>
      </c>
      <c r="I381" s="31">
        <f>H381*1.09980371432</f>
        <v>214.4617242924</v>
      </c>
      <c r="J381" s="32">
        <f t="shared" si="25"/>
        <v>235.8673557522836</v>
      </c>
      <c r="K381" s="32">
        <v>259</v>
      </c>
      <c r="L381" s="33">
        <f t="shared" si="26"/>
        <v>294.73020726898</v>
      </c>
      <c r="M381" s="32">
        <v>297</v>
      </c>
      <c r="O381" s="83">
        <v>2800</v>
      </c>
      <c r="P381" s="77">
        <f t="shared" si="23"/>
        <v>0.28</v>
      </c>
      <c r="Q381" s="27">
        <v>346</v>
      </c>
      <c r="R381" s="9">
        <f t="shared" si="24"/>
        <v>0.0346</v>
      </c>
    </row>
    <row r="382" spans="1:18" ht="13.5">
      <c r="A382" s="5">
        <v>7</v>
      </c>
      <c r="B382" s="6" t="s">
        <v>1859</v>
      </c>
      <c r="C382" s="26" t="s">
        <v>418</v>
      </c>
      <c r="D382" s="5" t="s">
        <v>459</v>
      </c>
      <c r="E382" s="94">
        <v>2.86</v>
      </c>
      <c r="F382" s="43">
        <v>700</v>
      </c>
      <c r="G382" s="29">
        <v>1006</v>
      </c>
      <c r="H382" s="54">
        <f>G382*1.00728597449</f>
        <v>1013.32969033694</v>
      </c>
      <c r="I382" s="29">
        <f>H382*1.09980371432</f>
        <v>1114.4637572633019</v>
      </c>
      <c r="J382" s="34">
        <f t="shared" si="25"/>
        <v>1225.6994593079712</v>
      </c>
      <c r="K382" s="34">
        <v>1348</v>
      </c>
      <c r="L382" s="107">
        <f t="shared" si="26"/>
        <v>1533.96262316056</v>
      </c>
      <c r="M382" s="34">
        <v>1546</v>
      </c>
      <c r="O382" s="85">
        <v>16700</v>
      </c>
      <c r="P382" s="77">
        <f t="shared" si="23"/>
        <v>1.67</v>
      </c>
      <c r="Q382" s="27">
        <v>2735</v>
      </c>
      <c r="R382" s="9">
        <f t="shared" si="24"/>
        <v>0.2735</v>
      </c>
    </row>
    <row r="383" spans="1:18" ht="25.5">
      <c r="A383" s="5">
        <v>8</v>
      </c>
      <c r="B383" s="5" t="s">
        <v>1758</v>
      </c>
      <c r="C383" s="26" t="s">
        <v>1759</v>
      </c>
      <c r="D383" s="5" t="s">
        <v>459</v>
      </c>
      <c r="E383" s="92">
        <v>5.21</v>
      </c>
      <c r="F383" s="28">
        <v>1562</v>
      </c>
      <c r="G383" s="29">
        <v>2244</v>
      </c>
      <c r="H383" s="30">
        <f>G383*1.00728597449</f>
        <v>2260.34972675556</v>
      </c>
      <c r="I383" s="31">
        <f>H383*1.09980371432</f>
        <v>2485.9410251479617</v>
      </c>
      <c r="J383" s="32">
        <f t="shared" si="25"/>
        <v>2734.0651955140033</v>
      </c>
      <c r="K383" s="32">
        <v>3007</v>
      </c>
      <c r="L383" s="33">
        <f t="shared" si="26"/>
        <v>3421.82908593754</v>
      </c>
      <c r="M383" s="32">
        <v>3449</v>
      </c>
      <c r="O383" s="83">
        <v>30400</v>
      </c>
      <c r="P383" s="77">
        <f t="shared" si="23"/>
        <v>3.04</v>
      </c>
      <c r="Q383" s="27">
        <v>4978</v>
      </c>
      <c r="R383" s="9">
        <f t="shared" si="24"/>
        <v>0.4978</v>
      </c>
    </row>
    <row r="384" spans="1:18" ht="25.5">
      <c r="A384" s="5">
        <v>9</v>
      </c>
      <c r="B384" s="5" t="s">
        <v>1760</v>
      </c>
      <c r="C384" s="26" t="s">
        <v>1761</v>
      </c>
      <c r="D384" s="5" t="s">
        <v>459</v>
      </c>
      <c r="E384" s="92">
        <v>7.3</v>
      </c>
      <c r="F384" s="28">
        <v>1993</v>
      </c>
      <c r="G384" s="29">
        <v>2863</v>
      </c>
      <c r="H384" s="30">
        <v>2883</v>
      </c>
      <c r="I384" s="31">
        <v>3172</v>
      </c>
      <c r="J384" s="32">
        <f t="shared" si="25"/>
        <v>3488.6003780617602</v>
      </c>
      <c r="K384" s="32">
        <v>3837</v>
      </c>
      <c r="L384" s="33">
        <f t="shared" si="26"/>
        <v>4366.33129456014</v>
      </c>
      <c r="M384" s="32">
        <v>4400</v>
      </c>
      <c r="O384" s="83">
        <v>42600</v>
      </c>
      <c r="P384" s="77">
        <f t="shared" si="23"/>
        <v>4.26</v>
      </c>
      <c r="Q384" s="27">
        <v>6974</v>
      </c>
      <c r="R384" s="9">
        <f t="shared" si="24"/>
        <v>0.6974</v>
      </c>
    </row>
    <row r="385" spans="1:18" ht="25.5">
      <c r="A385" s="5">
        <v>10</v>
      </c>
      <c r="B385" s="51" t="s">
        <v>1762</v>
      </c>
      <c r="C385" s="26" t="s">
        <v>1763</v>
      </c>
      <c r="D385" s="5" t="s">
        <v>459</v>
      </c>
      <c r="E385" s="92">
        <v>3.19</v>
      </c>
      <c r="F385" s="28">
        <v>916</v>
      </c>
      <c r="G385" s="29">
        <v>1315</v>
      </c>
      <c r="H385" s="30">
        <f>G385*1.00728597449</f>
        <v>1324.5810564543501</v>
      </c>
      <c r="I385" s="31">
        <f>H385*1.09980371432</f>
        <v>1456.7791658064039</v>
      </c>
      <c r="J385" s="32">
        <f t="shared" si="25"/>
        <v>1602.1816987971993</v>
      </c>
      <c r="K385" s="32">
        <v>1763</v>
      </c>
      <c r="L385" s="33">
        <f t="shared" si="26"/>
        <v>2006.21372747186</v>
      </c>
      <c r="M385" s="32">
        <v>2022</v>
      </c>
      <c r="O385" s="83">
        <v>18650</v>
      </c>
      <c r="P385" s="77">
        <f t="shared" si="23"/>
        <v>1.865</v>
      </c>
      <c r="Q385" s="27">
        <v>3051</v>
      </c>
      <c r="R385" s="9">
        <f t="shared" si="24"/>
        <v>0.3051</v>
      </c>
    </row>
    <row r="386" spans="1:18" ht="13.5">
      <c r="A386" s="5">
        <v>11</v>
      </c>
      <c r="B386" s="51" t="s">
        <v>1764</v>
      </c>
      <c r="C386" s="26" t="s">
        <v>1765</v>
      </c>
      <c r="D386" s="5" t="s">
        <v>459</v>
      </c>
      <c r="E386" s="92">
        <v>3.76</v>
      </c>
      <c r="F386" s="28">
        <v>1401</v>
      </c>
      <c r="G386" s="29">
        <v>2012</v>
      </c>
      <c r="H386" s="30">
        <v>2026</v>
      </c>
      <c r="I386" s="31">
        <v>2229</v>
      </c>
      <c r="J386" s="32">
        <f t="shared" si="25"/>
        <v>2451.47863893432</v>
      </c>
      <c r="K386" s="32">
        <v>2696</v>
      </c>
      <c r="L386" s="33">
        <f t="shared" si="26"/>
        <v>3067.92524632112</v>
      </c>
      <c r="M386" s="32">
        <v>3092</v>
      </c>
      <c r="O386" s="83">
        <v>29250</v>
      </c>
      <c r="P386" s="77">
        <f t="shared" si="23"/>
        <v>2.925</v>
      </c>
      <c r="Q386" s="27">
        <v>3595</v>
      </c>
      <c r="R386" s="9">
        <f t="shared" si="24"/>
        <v>0.3595</v>
      </c>
    </row>
    <row r="387" spans="1:18" ht="13.5">
      <c r="A387" s="5">
        <v>12</v>
      </c>
      <c r="B387" s="5" t="s">
        <v>1766</v>
      </c>
      <c r="C387" s="26" t="s">
        <v>1767</v>
      </c>
      <c r="D387" s="5" t="s">
        <v>459</v>
      </c>
      <c r="E387" s="92">
        <v>1.59</v>
      </c>
      <c r="F387" s="28">
        <v>593</v>
      </c>
      <c r="G387" s="29">
        <v>851</v>
      </c>
      <c r="H387" s="30">
        <f>G387*1.00728597449</f>
        <v>857.20036429099</v>
      </c>
      <c r="I387" s="31">
        <f>H387*1.09980371432</f>
        <v>942.7521445636878</v>
      </c>
      <c r="J387" s="32">
        <f t="shared" si="25"/>
        <v>1036.849145001077</v>
      </c>
      <c r="K387" s="32">
        <v>1141</v>
      </c>
      <c r="L387" s="33">
        <f t="shared" si="26"/>
        <v>1298.40604823902</v>
      </c>
      <c r="M387" s="32">
        <v>1308</v>
      </c>
      <c r="O387" s="83">
        <v>12400</v>
      </c>
      <c r="P387" s="77">
        <f t="shared" si="23"/>
        <v>1.24</v>
      </c>
      <c r="Q387" s="27">
        <v>1521</v>
      </c>
      <c r="R387" s="9">
        <f t="shared" si="24"/>
        <v>0.1521</v>
      </c>
    </row>
    <row r="388" spans="1:18" ht="25.5">
      <c r="A388" s="5">
        <v>13</v>
      </c>
      <c r="B388" s="5" t="s">
        <v>1768</v>
      </c>
      <c r="C388" s="26" t="s">
        <v>1769</v>
      </c>
      <c r="D388" s="5" t="s">
        <v>459</v>
      </c>
      <c r="E388" s="92">
        <v>7.6</v>
      </c>
      <c r="F388" s="28">
        <v>2829</v>
      </c>
      <c r="G388" s="29">
        <v>4062</v>
      </c>
      <c r="H388" s="30">
        <v>4091</v>
      </c>
      <c r="I388" s="31">
        <v>4501</v>
      </c>
      <c r="J388" s="32">
        <f t="shared" si="25"/>
        <v>4950.2491493240805</v>
      </c>
      <c r="K388" s="32">
        <v>5444</v>
      </c>
      <c r="L388" s="33">
        <f t="shared" si="26"/>
        <v>6195.02412498968</v>
      </c>
      <c r="M388" s="32">
        <v>6244</v>
      </c>
      <c r="O388" s="83">
        <v>59100</v>
      </c>
      <c r="P388" s="77">
        <f t="shared" si="23"/>
        <v>5.91</v>
      </c>
      <c r="Q388" s="27">
        <v>7259</v>
      </c>
      <c r="R388" s="9">
        <f t="shared" si="24"/>
        <v>0.7259</v>
      </c>
    </row>
    <row r="389" spans="1:18" ht="13.5">
      <c r="A389" s="5">
        <v>14</v>
      </c>
      <c r="B389" s="5" t="s">
        <v>1770</v>
      </c>
      <c r="C389" s="26" t="s">
        <v>1771</v>
      </c>
      <c r="D389" s="5" t="s">
        <v>459</v>
      </c>
      <c r="E389" s="92">
        <v>0.68</v>
      </c>
      <c r="F389" s="28">
        <v>255</v>
      </c>
      <c r="G389" s="29">
        <v>366</v>
      </c>
      <c r="H389" s="30">
        <f>G389*1.00728597449</f>
        <v>368.66666666334</v>
      </c>
      <c r="I389" s="31">
        <f>H389*1.09980371432</f>
        <v>405.46096934231457</v>
      </c>
      <c r="J389" s="32">
        <f t="shared" si="25"/>
        <v>445.9304195891823</v>
      </c>
      <c r="K389" s="32">
        <v>490</v>
      </c>
      <c r="L389" s="33">
        <f t="shared" si="26"/>
        <v>557.5976894278001</v>
      </c>
      <c r="M389" s="32">
        <v>562</v>
      </c>
      <c r="O389" s="83">
        <v>5300</v>
      </c>
      <c r="P389" s="77">
        <f t="shared" si="23"/>
        <v>0.53</v>
      </c>
      <c r="Q389" s="27">
        <v>654</v>
      </c>
      <c r="R389" s="9">
        <f t="shared" si="24"/>
        <v>0.0654</v>
      </c>
    </row>
    <row r="390" spans="1:18" ht="13.5">
      <c r="A390" s="5">
        <v>15</v>
      </c>
      <c r="B390" s="5" t="s">
        <v>1772</v>
      </c>
      <c r="C390" s="26" t="s">
        <v>1773</v>
      </c>
      <c r="D390" s="5" t="s">
        <v>459</v>
      </c>
      <c r="E390" s="92">
        <v>0.93</v>
      </c>
      <c r="F390" s="28">
        <v>347</v>
      </c>
      <c r="G390" s="29">
        <v>499</v>
      </c>
      <c r="H390" s="30">
        <f>G390*1.00728597449</f>
        <v>502.63570127051</v>
      </c>
      <c r="I390" s="31">
        <f>H390*1.09980371432</f>
        <v>552.8006112071448</v>
      </c>
      <c r="J390" s="32">
        <f t="shared" si="25"/>
        <v>607.9761731557431</v>
      </c>
      <c r="K390" s="32">
        <v>669</v>
      </c>
      <c r="L390" s="33">
        <f t="shared" si="26"/>
        <v>761.2915392391801</v>
      </c>
      <c r="M390" s="32">
        <v>767</v>
      </c>
      <c r="O390" s="83">
        <v>7250</v>
      </c>
      <c r="P390" s="77">
        <f t="shared" si="23"/>
        <v>0.725</v>
      </c>
      <c r="Q390" s="27">
        <v>892</v>
      </c>
      <c r="R390" s="9">
        <f t="shared" si="24"/>
        <v>0.0892</v>
      </c>
    </row>
    <row r="391" spans="1:18" ht="13.5">
      <c r="A391" s="5">
        <v>16</v>
      </c>
      <c r="B391" s="5" t="s">
        <v>1774</v>
      </c>
      <c r="C391" s="26" t="s">
        <v>1775</v>
      </c>
      <c r="D391" s="5" t="s">
        <v>459</v>
      </c>
      <c r="E391" s="92">
        <v>0.48</v>
      </c>
      <c r="F391" s="52">
        <v>179</v>
      </c>
      <c r="G391" s="53">
        <v>257</v>
      </c>
      <c r="H391" s="30">
        <f>G391*1.00728597449</f>
        <v>258.87249544393</v>
      </c>
      <c r="I391" s="31">
        <f>H391*1.09980371432</f>
        <v>284.70893202452146</v>
      </c>
      <c r="J391" s="32">
        <f t="shared" si="25"/>
        <v>313.1260050120761</v>
      </c>
      <c r="K391" s="32">
        <v>345</v>
      </c>
      <c r="L391" s="33">
        <f t="shared" si="26"/>
        <v>392.5942915359</v>
      </c>
      <c r="M391" s="32">
        <v>395</v>
      </c>
      <c r="O391" s="83">
        <v>3200</v>
      </c>
      <c r="P391" s="77">
        <f t="shared" si="23"/>
        <v>0.32</v>
      </c>
      <c r="Q391" s="27">
        <v>460</v>
      </c>
      <c r="R391" s="9">
        <f t="shared" si="24"/>
        <v>0.046</v>
      </c>
    </row>
    <row r="392" spans="1:18" ht="13.5">
      <c r="A392" s="5">
        <v>17</v>
      </c>
      <c r="B392" s="5" t="s">
        <v>1776</v>
      </c>
      <c r="C392" s="26" t="s">
        <v>1100</v>
      </c>
      <c r="D392" s="5" t="s">
        <v>459</v>
      </c>
      <c r="E392" s="92">
        <v>0.48</v>
      </c>
      <c r="F392" s="28">
        <v>179</v>
      </c>
      <c r="G392" s="29">
        <v>257</v>
      </c>
      <c r="H392" s="30">
        <f>G392*1.00728597449</f>
        <v>258.87249544393</v>
      </c>
      <c r="I392" s="31">
        <f>H392*1.09980371432</f>
        <v>284.70893202452146</v>
      </c>
      <c r="J392" s="32">
        <f t="shared" si="25"/>
        <v>313.1260050120761</v>
      </c>
      <c r="K392" s="32">
        <v>345</v>
      </c>
      <c r="L392" s="33">
        <f t="shared" si="26"/>
        <v>392.5942915359</v>
      </c>
      <c r="M392" s="32">
        <v>395</v>
      </c>
      <c r="O392" s="83">
        <v>3750</v>
      </c>
      <c r="P392" s="77">
        <f t="shared" si="23"/>
        <v>0.375</v>
      </c>
      <c r="Q392" s="27">
        <v>460</v>
      </c>
      <c r="R392" s="9">
        <f t="shared" si="24"/>
        <v>0.046</v>
      </c>
    </row>
    <row r="393" spans="1:18" ht="13.5">
      <c r="A393" s="5">
        <v>18</v>
      </c>
      <c r="B393" s="5" t="s">
        <v>1101</v>
      </c>
      <c r="C393" s="26" t="s">
        <v>1102</v>
      </c>
      <c r="D393" s="5" t="s">
        <v>459</v>
      </c>
      <c r="E393" s="92">
        <v>0.11</v>
      </c>
      <c r="F393" s="28">
        <v>40</v>
      </c>
      <c r="G393" s="29">
        <v>57</v>
      </c>
      <c r="H393" s="30">
        <v>58</v>
      </c>
      <c r="I393" s="31">
        <v>63</v>
      </c>
      <c r="J393" s="32">
        <f t="shared" si="25"/>
        <v>69.28809073704</v>
      </c>
      <c r="K393" s="32">
        <v>77</v>
      </c>
      <c r="L393" s="33">
        <f t="shared" si="26"/>
        <v>87.62249405294</v>
      </c>
      <c r="M393" s="32">
        <v>88</v>
      </c>
      <c r="O393" s="83">
        <v>850</v>
      </c>
      <c r="P393" s="77">
        <f t="shared" si="23"/>
        <v>0.085</v>
      </c>
      <c r="Q393" s="27">
        <v>102</v>
      </c>
      <c r="R393" s="9">
        <f t="shared" si="24"/>
        <v>0.0102</v>
      </c>
    </row>
    <row r="394" spans="1:18" ht="25.5">
      <c r="A394" s="5">
        <v>19</v>
      </c>
      <c r="B394" s="6" t="s">
        <v>419</v>
      </c>
      <c r="C394" s="26" t="s">
        <v>1852</v>
      </c>
      <c r="D394" s="5" t="s">
        <v>459</v>
      </c>
      <c r="E394" s="94">
        <v>4.87</v>
      </c>
      <c r="F394" s="28"/>
      <c r="G394" s="29">
        <v>1897</v>
      </c>
      <c r="H394" s="30">
        <v>1910</v>
      </c>
      <c r="I394" s="31">
        <v>2100</v>
      </c>
      <c r="J394" s="32">
        <f t="shared" si="25"/>
        <v>2309.603024568</v>
      </c>
      <c r="K394" s="32">
        <v>2541</v>
      </c>
      <c r="L394" s="33">
        <f t="shared" si="26"/>
        <v>2891.54230374702</v>
      </c>
      <c r="M394" s="32">
        <v>2915</v>
      </c>
      <c r="O394" s="85">
        <v>28400</v>
      </c>
      <c r="P394" s="77">
        <f t="shared" si="23"/>
        <v>2.84</v>
      </c>
      <c r="Q394" s="27">
        <v>4650</v>
      </c>
      <c r="R394" s="9">
        <f t="shared" si="24"/>
        <v>0.465</v>
      </c>
    </row>
    <row r="395" spans="1:18" ht="25.5">
      <c r="A395" s="5">
        <v>20</v>
      </c>
      <c r="B395" s="6" t="s">
        <v>1853</v>
      </c>
      <c r="C395" s="26" t="s">
        <v>1854</v>
      </c>
      <c r="D395" s="5" t="s">
        <v>459</v>
      </c>
      <c r="E395" s="94">
        <v>7</v>
      </c>
      <c r="F395" s="43"/>
      <c r="G395" s="29"/>
      <c r="H395" s="54"/>
      <c r="I395" s="29"/>
      <c r="J395" s="34"/>
      <c r="K395" s="34"/>
      <c r="L395" s="107"/>
      <c r="M395" s="34"/>
      <c r="O395" s="85">
        <v>40850</v>
      </c>
      <c r="P395" s="77">
        <f aca="true" t="shared" si="28" ref="P395:P458">O395/10000</f>
        <v>4.085</v>
      </c>
      <c r="Q395" s="27">
        <v>6684</v>
      </c>
      <c r="R395" s="9">
        <f aca="true" t="shared" si="29" ref="R395:R458">Q395/10000</f>
        <v>0.6684</v>
      </c>
    </row>
    <row r="396" spans="1:18" ht="13.5">
      <c r="A396" s="5">
        <v>21</v>
      </c>
      <c r="B396" s="6" t="s">
        <v>1855</v>
      </c>
      <c r="C396" s="26" t="s">
        <v>1228</v>
      </c>
      <c r="D396" s="5" t="s">
        <v>459</v>
      </c>
      <c r="E396" s="94">
        <v>1.52</v>
      </c>
      <c r="F396" s="43"/>
      <c r="G396" s="29"/>
      <c r="H396" s="54"/>
      <c r="I396" s="29"/>
      <c r="J396" s="34"/>
      <c r="K396" s="34"/>
      <c r="L396" s="107"/>
      <c r="M396" s="34"/>
      <c r="O396" s="85">
        <v>8850</v>
      </c>
      <c r="P396" s="77">
        <f t="shared" si="28"/>
        <v>0.885</v>
      </c>
      <c r="Q396" s="27">
        <v>1452</v>
      </c>
      <c r="R396" s="9">
        <f t="shared" si="29"/>
        <v>0.1452</v>
      </c>
    </row>
    <row r="397" spans="1:18" ht="13.5">
      <c r="A397" s="5">
        <v>22</v>
      </c>
      <c r="B397" s="6" t="s">
        <v>1229</v>
      </c>
      <c r="C397" s="26" t="s">
        <v>1230</v>
      </c>
      <c r="D397" s="5" t="s">
        <v>459</v>
      </c>
      <c r="E397" s="94">
        <v>4.34</v>
      </c>
      <c r="F397" s="43"/>
      <c r="G397" s="29"/>
      <c r="H397" s="54"/>
      <c r="I397" s="29"/>
      <c r="J397" s="34"/>
      <c r="K397" s="34"/>
      <c r="L397" s="107"/>
      <c r="M397" s="34"/>
      <c r="O397" s="85">
        <v>25300</v>
      </c>
      <c r="P397" s="77">
        <f t="shared" si="28"/>
        <v>2.53</v>
      </c>
      <c r="Q397" s="27">
        <v>4141</v>
      </c>
      <c r="R397" s="9">
        <f t="shared" si="29"/>
        <v>0.4141</v>
      </c>
    </row>
    <row r="398" spans="1:18" ht="13.5">
      <c r="A398" s="50"/>
      <c r="B398" s="50"/>
      <c r="C398" s="36" t="s">
        <v>1103</v>
      </c>
      <c r="D398" s="62"/>
      <c r="E398" s="93"/>
      <c r="F398" s="38"/>
      <c r="G398" s="39"/>
      <c r="H398" s="40"/>
      <c r="I398" s="39"/>
      <c r="J398" s="41">
        <f t="shared" si="25"/>
        <v>0</v>
      </c>
      <c r="K398" s="41"/>
      <c r="L398" s="42"/>
      <c r="M398" s="41"/>
      <c r="O398" s="84"/>
      <c r="P398" s="77">
        <f t="shared" si="28"/>
        <v>0</v>
      </c>
      <c r="Q398" s="37"/>
      <c r="R398" s="9">
        <f t="shared" si="29"/>
        <v>0</v>
      </c>
    </row>
    <row r="399" spans="1:18" ht="13.5">
      <c r="A399" s="5">
        <v>1</v>
      </c>
      <c r="B399" s="5" t="s">
        <v>1104</v>
      </c>
      <c r="C399" s="26" t="s">
        <v>1105</v>
      </c>
      <c r="D399" s="5" t="s">
        <v>245</v>
      </c>
      <c r="E399" s="92">
        <v>3.62</v>
      </c>
      <c r="F399" s="28">
        <v>1347</v>
      </c>
      <c r="G399" s="29">
        <v>1835</v>
      </c>
      <c r="H399" s="30">
        <v>1847</v>
      </c>
      <c r="I399" s="31">
        <v>2032</v>
      </c>
      <c r="J399" s="32">
        <f t="shared" si="25"/>
        <v>2234.81587901056</v>
      </c>
      <c r="K399" s="32">
        <v>2459</v>
      </c>
      <c r="L399" s="33">
        <f>K399/100*116.632777551</f>
        <v>2867.9999999790903</v>
      </c>
      <c r="M399" s="32">
        <v>2890</v>
      </c>
      <c r="O399" s="83">
        <v>26200</v>
      </c>
      <c r="P399" s="77">
        <f t="shared" si="28"/>
        <v>2.62</v>
      </c>
      <c r="Q399" s="27">
        <v>3360</v>
      </c>
      <c r="R399" s="9">
        <f t="shared" si="29"/>
        <v>0.336</v>
      </c>
    </row>
    <row r="400" spans="1:18" ht="13.5">
      <c r="A400" s="5">
        <v>2</v>
      </c>
      <c r="B400" s="5" t="s">
        <v>1106</v>
      </c>
      <c r="C400" s="26" t="s">
        <v>1107</v>
      </c>
      <c r="D400" s="5" t="s">
        <v>245</v>
      </c>
      <c r="E400" s="92">
        <v>4.05</v>
      </c>
      <c r="F400" s="28">
        <v>1509</v>
      </c>
      <c r="G400" s="29">
        <v>2055</v>
      </c>
      <c r="H400" s="30">
        <v>2069</v>
      </c>
      <c r="I400" s="31">
        <v>2276</v>
      </c>
      <c r="J400" s="32">
        <f t="shared" si="25"/>
        <v>2503.16975424608</v>
      </c>
      <c r="K400" s="32">
        <v>2754</v>
      </c>
      <c r="L400" s="33">
        <f aca="true" t="shared" si="30" ref="L400:L463">K400/100*116.632777551</f>
        <v>3212.06669375454</v>
      </c>
      <c r="M400" s="32">
        <v>3237</v>
      </c>
      <c r="O400" s="83">
        <v>29350</v>
      </c>
      <c r="P400" s="77">
        <f t="shared" si="28"/>
        <v>2.935</v>
      </c>
      <c r="Q400" s="27">
        <v>3763</v>
      </c>
      <c r="R400" s="9">
        <f t="shared" si="29"/>
        <v>0.3763</v>
      </c>
    </row>
    <row r="401" spans="1:18" ht="13.5">
      <c r="A401" s="5">
        <v>3</v>
      </c>
      <c r="B401" s="5" t="s">
        <v>1108</v>
      </c>
      <c r="C401" s="26" t="s">
        <v>1109</v>
      </c>
      <c r="D401" s="5" t="s">
        <v>245</v>
      </c>
      <c r="E401" s="92">
        <v>4.42</v>
      </c>
      <c r="F401" s="28">
        <v>1643</v>
      </c>
      <c r="G401" s="29">
        <v>2238</v>
      </c>
      <c r="H401" s="30">
        <f>G401*1.00728597449</f>
        <v>2254.30601090862</v>
      </c>
      <c r="I401" s="31">
        <f>H401*1.09980371432</f>
        <v>2479.2941240112027</v>
      </c>
      <c r="J401" s="32">
        <f t="shared" si="25"/>
        <v>2726.75486076664</v>
      </c>
      <c r="K401" s="32">
        <v>2999</v>
      </c>
      <c r="L401" s="33">
        <f t="shared" si="30"/>
        <v>3497.8169987544898</v>
      </c>
      <c r="M401" s="32">
        <v>3526</v>
      </c>
      <c r="O401" s="83">
        <v>31950</v>
      </c>
      <c r="P401" s="77">
        <f t="shared" si="28"/>
        <v>3.195</v>
      </c>
      <c r="Q401" s="27">
        <v>4099</v>
      </c>
      <c r="R401" s="9">
        <f t="shared" si="29"/>
        <v>0.4099</v>
      </c>
    </row>
    <row r="402" spans="1:18" ht="13.5">
      <c r="A402" s="5">
        <v>4</v>
      </c>
      <c r="B402" s="5" t="s">
        <v>1110</v>
      </c>
      <c r="C402" s="26" t="s">
        <v>1111</v>
      </c>
      <c r="D402" s="5" t="s">
        <v>245</v>
      </c>
      <c r="E402" s="92">
        <v>5.5</v>
      </c>
      <c r="F402" s="28">
        <v>2047</v>
      </c>
      <c r="G402" s="29">
        <v>2788</v>
      </c>
      <c r="H402" s="30">
        <f>G402*1.00728597449</f>
        <v>2808.31329687812</v>
      </c>
      <c r="I402" s="31">
        <v>3088</v>
      </c>
      <c r="J402" s="32">
        <f t="shared" si="25"/>
        <v>3396.21625707904</v>
      </c>
      <c r="K402" s="32">
        <v>3737</v>
      </c>
      <c r="L402" s="33">
        <f t="shared" si="30"/>
        <v>4358.56689708087</v>
      </c>
      <c r="M402" s="32">
        <v>4393</v>
      </c>
      <c r="O402" s="83">
        <v>39800</v>
      </c>
      <c r="P402" s="77">
        <f t="shared" si="28"/>
        <v>3.98</v>
      </c>
      <c r="Q402" s="27">
        <v>5107</v>
      </c>
      <c r="R402" s="9">
        <f t="shared" si="29"/>
        <v>0.5107</v>
      </c>
    </row>
    <row r="403" spans="1:18" ht="13.5">
      <c r="A403" s="5">
        <v>5</v>
      </c>
      <c r="B403" s="5" t="s">
        <v>1112</v>
      </c>
      <c r="C403" s="26" t="s">
        <v>1113</v>
      </c>
      <c r="D403" s="5" t="s">
        <v>245</v>
      </c>
      <c r="E403" s="92">
        <v>6.01</v>
      </c>
      <c r="F403" s="28">
        <v>2236</v>
      </c>
      <c r="G403" s="29">
        <v>3045</v>
      </c>
      <c r="H403" s="30">
        <v>3066</v>
      </c>
      <c r="I403" s="31">
        <v>3373</v>
      </c>
      <c r="J403" s="32">
        <f t="shared" si="25"/>
        <v>3709.66238184184</v>
      </c>
      <c r="K403" s="32">
        <v>4081</v>
      </c>
      <c r="L403" s="33">
        <f t="shared" si="30"/>
        <v>4759.783651856311</v>
      </c>
      <c r="M403" s="32">
        <v>4798</v>
      </c>
      <c r="O403" s="83">
        <v>43450</v>
      </c>
      <c r="P403" s="77">
        <f t="shared" si="28"/>
        <v>4.345</v>
      </c>
      <c r="Q403" s="27">
        <v>5578</v>
      </c>
      <c r="R403" s="9">
        <f t="shared" si="29"/>
        <v>0.5578</v>
      </c>
    </row>
    <row r="404" spans="1:18" ht="13.5">
      <c r="A404" s="5">
        <v>6</v>
      </c>
      <c r="B404" s="5" t="s">
        <v>1114</v>
      </c>
      <c r="C404" s="26" t="s">
        <v>1115</v>
      </c>
      <c r="D404" s="5" t="s">
        <v>245</v>
      </c>
      <c r="E404" s="92">
        <v>8.76</v>
      </c>
      <c r="F404" s="28">
        <v>3260</v>
      </c>
      <c r="G404" s="29">
        <v>4439</v>
      </c>
      <c r="H404" s="30">
        <v>4470</v>
      </c>
      <c r="I404" s="31">
        <v>4917</v>
      </c>
      <c r="J404" s="32">
        <f t="shared" si="25"/>
        <v>5407.7705103813605</v>
      </c>
      <c r="K404" s="32">
        <v>5950</v>
      </c>
      <c r="L404" s="33">
        <f t="shared" si="30"/>
        <v>6939.6502642845</v>
      </c>
      <c r="M404" s="32">
        <v>6994</v>
      </c>
      <c r="O404" s="83">
        <v>63350</v>
      </c>
      <c r="P404" s="77">
        <f t="shared" si="28"/>
        <v>6.335</v>
      </c>
      <c r="Q404" s="27">
        <v>8131</v>
      </c>
      <c r="R404" s="9">
        <f t="shared" si="29"/>
        <v>0.8131</v>
      </c>
    </row>
    <row r="405" spans="1:18" ht="25.5">
      <c r="A405" s="5">
        <v>7</v>
      </c>
      <c r="B405" s="5" t="s">
        <v>1116</v>
      </c>
      <c r="C405" s="26" t="s">
        <v>1117</v>
      </c>
      <c r="D405" s="5" t="s">
        <v>245</v>
      </c>
      <c r="E405" s="92">
        <v>13.03</v>
      </c>
      <c r="F405" s="28">
        <v>4849</v>
      </c>
      <c r="G405" s="29">
        <v>6604</v>
      </c>
      <c r="H405" s="30">
        <v>6650</v>
      </c>
      <c r="I405" s="31">
        <f>H405*1.09980371432</f>
        <v>7313.694700227999</v>
      </c>
      <c r="J405" s="32">
        <f t="shared" si="25"/>
        <v>8043.681619244543</v>
      </c>
      <c r="K405" s="32">
        <v>8851</v>
      </c>
      <c r="L405" s="33">
        <f t="shared" si="30"/>
        <v>10323.167141039012</v>
      </c>
      <c r="M405" s="32">
        <v>10404</v>
      </c>
      <c r="O405" s="83">
        <v>94250</v>
      </c>
      <c r="P405" s="77">
        <f t="shared" si="28"/>
        <v>9.425</v>
      </c>
      <c r="Q405" s="27">
        <v>12096</v>
      </c>
      <c r="R405" s="9">
        <f t="shared" si="29"/>
        <v>1.2096</v>
      </c>
    </row>
    <row r="406" spans="1:18" ht="25.5">
      <c r="A406" s="5">
        <v>8</v>
      </c>
      <c r="B406" s="5" t="s">
        <v>1118</v>
      </c>
      <c r="C406" s="26" t="s">
        <v>1119</v>
      </c>
      <c r="D406" s="5" t="s">
        <v>245</v>
      </c>
      <c r="E406" s="92">
        <v>9.05</v>
      </c>
      <c r="F406" s="28">
        <v>3368</v>
      </c>
      <c r="G406" s="29">
        <v>4586</v>
      </c>
      <c r="H406" s="30">
        <v>4618</v>
      </c>
      <c r="I406" s="31">
        <f>H406*1.09980371432</f>
        <v>5078.89355272976</v>
      </c>
      <c r="J406" s="32">
        <f t="shared" si="25"/>
        <v>5585.8228146874135</v>
      </c>
      <c r="K406" s="32">
        <v>6146</v>
      </c>
      <c r="L406" s="33">
        <f t="shared" si="30"/>
        <v>7168.25050828446</v>
      </c>
      <c r="M406" s="32">
        <v>7225</v>
      </c>
      <c r="O406" s="83">
        <v>65450</v>
      </c>
      <c r="P406" s="77">
        <f t="shared" si="28"/>
        <v>6.545</v>
      </c>
      <c r="Q406" s="27">
        <v>8400</v>
      </c>
      <c r="R406" s="9">
        <f t="shared" si="29"/>
        <v>0.84</v>
      </c>
    </row>
    <row r="407" spans="1:18" ht="25.5">
      <c r="A407" s="5">
        <v>9</v>
      </c>
      <c r="B407" s="5" t="s">
        <v>1120</v>
      </c>
      <c r="C407" s="26" t="s">
        <v>1121</v>
      </c>
      <c r="D407" s="5" t="s">
        <v>245</v>
      </c>
      <c r="E407" s="92">
        <v>3.73</v>
      </c>
      <c r="F407" s="28">
        <v>1390</v>
      </c>
      <c r="G407" s="29">
        <v>1893</v>
      </c>
      <c r="H407" s="30">
        <v>1906</v>
      </c>
      <c r="I407" s="31">
        <v>2097</v>
      </c>
      <c r="J407" s="32">
        <f t="shared" si="25"/>
        <v>2306.30359167576</v>
      </c>
      <c r="K407" s="32">
        <v>2537</v>
      </c>
      <c r="L407" s="33">
        <f t="shared" si="30"/>
        <v>2958.97356646887</v>
      </c>
      <c r="M407" s="32">
        <v>2982</v>
      </c>
      <c r="O407" s="83">
        <v>27000</v>
      </c>
      <c r="P407" s="77">
        <f t="shared" si="28"/>
        <v>2.7</v>
      </c>
      <c r="Q407" s="27">
        <v>3467</v>
      </c>
      <c r="R407" s="9">
        <f t="shared" si="29"/>
        <v>0.3467</v>
      </c>
    </row>
    <row r="408" spans="1:18" ht="25.5">
      <c r="A408" s="5">
        <v>10</v>
      </c>
      <c r="B408" s="5" t="s">
        <v>1122</v>
      </c>
      <c r="C408" s="26" t="s">
        <v>1123</v>
      </c>
      <c r="D408" s="5" t="s">
        <v>245</v>
      </c>
      <c r="E408" s="92">
        <v>8.25</v>
      </c>
      <c r="F408" s="28">
        <v>3071</v>
      </c>
      <c r="G408" s="29">
        <v>4183</v>
      </c>
      <c r="H408" s="30">
        <v>4213</v>
      </c>
      <c r="I408" s="31">
        <v>4632</v>
      </c>
      <c r="J408" s="32">
        <f t="shared" si="25"/>
        <v>5094.32438561856</v>
      </c>
      <c r="K408" s="32">
        <v>5605</v>
      </c>
      <c r="L408" s="33">
        <f t="shared" si="30"/>
        <v>6537.2671817335495</v>
      </c>
      <c r="M408" s="32">
        <v>6589</v>
      </c>
      <c r="O408" s="83">
        <v>59700</v>
      </c>
      <c r="P408" s="77">
        <f t="shared" si="28"/>
        <v>5.97</v>
      </c>
      <c r="Q408" s="27">
        <v>7661</v>
      </c>
      <c r="R408" s="9">
        <f t="shared" si="29"/>
        <v>0.7661</v>
      </c>
    </row>
    <row r="409" spans="1:18" ht="13.5">
      <c r="A409" s="5">
        <v>11</v>
      </c>
      <c r="B409" s="5" t="s">
        <v>1124</v>
      </c>
      <c r="C409" s="26" t="s">
        <v>1125</v>
      </c>
      <c r="D409" s="5" t="s">
        <v>245</v>
      </c>
      <c r="E409" s="92">
        <v>4.49</v>
      </c>
      <c r="F409" s="28">
        <v>1670</v>
      </c>
      <c r="G409" s="29">
        <v>2275</v>
      </c>
      <c r="H409" s="30">
        <v>2291</v>
      </c>
      <c r="I409" s="31">
        <v>2519</v>
      </c>
      <c r="J409" s="32">
        <f t="shared" si="25"/>
        <v>2770.42381851752</v>
      </c>
      <c r="K409" s="32">
        <v>3049</v>
      </c>
      <c r="L409" s="33">
        <f t="shared" si="30"/>
        <v>3556.13338752999</v>
      </c>
      <c r="M409" s="32">
        <v>3584</v>
      </c>
      <c r="O409" s="83">
        <v>32450</v>
      </c>
      <c r="P409" s="77">
        <f t="shared" si="28"/>
        <v>3.245</v>
      </c>
      <c r="Q409" s="27">
        <v>4166</v>
      </c>
      <c r="R409" s="9">
        <f t="shared" si="29"/>
        <v>0.4166</v>
      </c>
    </row>
    <row r="410" spans="1:18" ht="12.75" customHeight="1">
      <c r="A410" s="5">
        <v>12</v>
      </c>
      <c r="B410" s="5" t="s">
        <v>1126</v>
      </c>
      <c r="C410" s="26" t="s">
        <v>1127</v>
      </c>
      <c r="D410" s="5" t="s">
        <v>121</v>
      </c>
      <c r="E410" s="92">
        <v>5.94</v>
      </c>
      <c r="F410" s="28">
        <v>2209</v>
      </c>
      <c r="G410" s="29">
        <v>3009</v>
      </c>
      <c r="H410" s="30">
        <v>3029</v>
      </c>
      <c r="I410" s="31">
        <v>3332</v>
      </c>
      <c r="J410" s="32">
        <f aca="true" t="shared" si="31" ref="J410:J473">I410*9.981096408%+I410</f>
        <v>3664.57013231456</v>
      </c>
      <c r="K410" s="32">
        <v>4032</v>
      </c>
      <c r="L410" s="33">
        <f t="shared" si="30"/>
        <v>4702.633590856321</v>
      </c>
      <c r="M410" s="32">
        <v>4740</v>
      </c>
      <c r="O410" s="83">
        <v>42950</v>
      </c>
      <c r="P410" s="77">
        <f t="shared" si="28"/>
        <v>4.295</v>
      </c>
      <c r="Q410" s="27">
        <v>5510</v>
      </c>
      <c r="R410" s="9">
        <f t="shared" si="29"/>
        <v>0.551</v>
      </c>
    </row>
    <row r="411" spans="1:18" ht="13.5">
      <c r="A411" s="5">
        <v>13</v>
      </c>
      <c r="B411" s="5" t="s">
        <v>1128</v>
      </c>
      <c r="C411" s="26" t="s">
        <v>1266</v>
      </c>
      <c r="D411" s="5" t="s">
        <v>121</v>
      </c>
      <c r="E411" s="92">
        <v>2.32</v>
      </c>
      <c r="F411" s="28">
        <v>862</v>
      </c>
      <c r="G411" s="29">
        <v>1174</v>
      </c>
      <c r="H411" s="30">
        <v>1182</v>
      </c>
      <c r="I411" s="31">
        <f aca="true" t="shared" si="32" ref="I411:I474">H411*1.09980371432</f>
        <v>1299.96799032624</v>
      </c>
      <c r="J411" s="32">
        <f t="shared" si="31"/>
        <v>1429.719048713842</v>
      </c>
      <c r="K411" s="32">
        <v>1573</v>
      </c>
      <c r="L411" s="33">
        <f t="shared" si="30"/>
        <v>1834.63359087723</v>
      </c>
      <c r="M411" s="32">
        <v>1850</v>
      </c>
      <c r="O411" s="83">
        <v>16750</v>
      </c>
      <c r="P411" s="77">
        <f t="shared" si="28"/>
        <v>1.675</v>
      </c>
      <c r="Q411" s="27">
        <v>2150</v>
      </c>
      <c r="R411" s="9">
        <f t="shared" si="29"/>
        <v>0.215</v>
      </c>
    </row>
    <row r="412" spans="1:18" ht="25.5">
      <c r="A412" s="5">
        <v>14</v>
      </c>
      <c r="B412" s="5" t="s">
        <v>1267</v>
      </c>
      <c r="C412" s="26" t="s">
        <v>1268</v>
      </c>
      <c r="D412" s="5" t="s">
        <v>122</v>
      </c>
      <c r="E412" s="92">
        <v>3.11</v>
      </c>
      <c r="F412" s="28">
        <v>1158</v>
      </c>
      <c r="G412" s="29">
        <v>1577</v>
      </c>
      <c r="H412" s="30">
        <v>1589</v>
      </c>
      <c r="I412" s="31">
        <f t="shared" si="32"/>
        <v>1747.5881020544798</v>
      </c>
      <c r="J412" s="32">
        <f t="shared" si="31"/>
        <v>1922.016555335275</v>
      </c>
      <c r="K412" s="32">
        <v>2114</v>
      </c>
      <c r="L412" s="33">
        <f t="shared" si="30"/>
        <v>2465.6169174281404</v>
      </c>
      <c r="M412" s="32">
        <v>2485</v>
      </c>
      <c r="O412" s="83">
        <v>22500</v>
      </c>
      <c r="P412" s="77">
        <f t="shared" si="28"/>
        <v>2.25</v>
      </c>
      <c r="Q412" s="27">
        <v>2889</v>
      </c>
      <c r="R412" s="9">
        <f t="shared" si="29"/>
        <v>0.2889</v>
      </c>
    </row>
    <row r="413" spans="1:18" ht="25.5">
      <c r="A413" s="5">
        <v>15</v>
      </c>
      <c r="B413" s="5" t="s">
        <v>1269</v>
      </c>
      <c r="C413" s="26" t="s">
        <v>1270</v>
      </c>
      <c r="D413" s="5" t="s">
        <v>122</v>
      </c>
      <c r="E413" s="92">
        <v>3.73</v>
      </c>
      <c r="F413" s="28">
        <v>1390</v>
      </c>
      <c r="G413" s="29">
        <v>1893</v>
      </c>
      <c r="H413" s="30">
        <v>1906</v>
      </c>
      <c r="I413" s="31">
        <v>2097</v>
      </c>
      <c r="J413" s="32">
        <f t="shared" si="31"/>
        <v>2306.30359167576</v>
      </c>
      <c r="K413" s="32">
        <v>2537</v>
      </c>
      <c r="L413" s="33">
        <f t="shared" si="30"/>
        <v>2958.97356646887</v>
      </c>
      <c r="M413" s="32">
        <v>2982</v>
      </c>
      <c r="O413" s="83">
        <v>27000</v>
      </c>
      <c r="P413" s="77">
        <f t="shared" si="28"/>
        <v>2.7</v>
      </c>
      <c r="Q413" s="27">
        <v>3467</v>
      </c>
      <c r="R413" s="9">
        <f t="shared" si="29"/>
        <v>0.3467</v>
      </c>
    </row>
    <row r="414" spans="1:18" ht="25.5">
      <c r="A414" s="5">
        <v>16</v>
      </c>
      <c r="B414" s="5" t="s">
        <v>1271</v>
      </c>
      <c r="C414" s="26" t="s">
        <v>1272</v>
      </c>
      <c r="D414" s="5" t="s">
        <v>122</v>
      </c>
      <c r="E414" s="92">
        <v>4.36</v>
      </c>
      <c r="F414" s="28">
        <v>1621</v>
      </c>
      <c r="G414" s="29">
        <v>2208</v>
      </c>
      <c r="H414" s="30">
        <f>G414*1.00728597449</f>
        <v>2224.08743167392</v>
      </c>
      <c r="I414" s="31">
        <v>2447</v>
      </c>
      <c r="J414" s="32">
        <f t="shared" si="31"/>
        <v>2691.23742910376</v>
      </c>
      <c r="K414" s="32">
        <v>2960</v>
      </c>
      <c r="L414" s="33">
        <f t="shared" si="30"/>
        <v>3452.3302155096003</v>
      </c>
      <c r="M414" s="32">
        <v>3479</v>
      </c>
      <c r="O414" s="83">
        <v>31500</v>
      </c>
      <c r="P414" s="77">
        <f t="shared" si="28"/>
        <v>3.15</v>
      </c>
      <c r="Q414" s="27">
        <v>4045</v>
      </c>
      <c r="R414" s="9">
        <f t="shared" si="29"/>
        <v>0.4045</v>
      </c>
    </row>
    <row r="415" spans="1:18" ht="13.5">
      <c r="A415" s="5">
        <v>17</v>
      </c>
      <c r="B415" s="5" t="s">
        <v>1273</v>
      </c>
      <c r="C415" s="26" t="s">
        <v>351</v>
      </c>
      <c r="D415" s="5" t="s">
        <v>122</v>
      </c>
      <c r="E415" s="92">
        <v>3.11</v>
      </c>
      <c r="F415" s="28">
        <v>1158</v>
      </c>
      <c r="G415" s="29">
        <v>1577</v>
      </c>
      <c r="H415" s="30">
        <v>1589</v>
      </c>
      <c r="I415" s="31">
        <f t="shared" si="32"/>
        <v>1747.5881020544798</v>
      </c>
      <c r="J415" s="32">
        <f t="shared" si="31"/>
        <v>1922.016555335275</v>
      </c>
      <c r="K415" s="32">
        <v>2114</v>
      </c>
      <c r="L415" s="33">
        <f t="shared" si="30"/>
        <v>2465.6169174281404</v>
      </c>
      <c r="M415" s="32">
        <v>2485</v>
      </c>
      <c r="O415" s="83">
        <v>22500</v>
      </c>
      <c r="P415" s="77">
        <f t="shared" si="28"/>
        <v>2.25</v>
      </c>
      <c r="Q415" s="27">
        <v>2889</v>
      </c>
      <c r="R415" s="9">
        <f t="shared" si="29"/>
        <v>0.2889</v>
      </c>
    </row>
    <row r="416" spans="1:18" ht="13.5">
      <c r="A416" s="5">
        <v>18</v>
      </c>
      <c r="B416" s="5" t="s">
        <v>352</v>
      </c>
      <c r="C416" s="26" t="s">
        <v>353</v>
      </c>
      <c r="D416" s="5" t="s">
        <v>122</v>
      </c>
      <c r="E416" s="92">
        <v>3.73</v>
      </c>
      <c r="F416" s="28">
        <v>1390</v>
      </c>
      <c r="G416" s="29">
        <v>1893</v>
      </c>
      <c r="H416" s="30">
        <v>1906</v>
      </c>
      <c r="I416" s="31">
        <v>2097</v>
      </c>
      <c r="J416" s="32">
        <f t="shared" si="31"/>
        <v>2306.30359167576</v>
      </c>
      <c r="K416" s="32">
        <v>2537</v>
      </c>
      <c r="L416" s="33">
        <f t="shared" si="30"/>
        <v>2958.97356646887</v>
      </c>
      <c r="M416" s="32">
        <v>2982</v>
      </c>
      <c r="O416" s="83">
        <v>27000</v>
      </c>
      <c r="P416" s="77">
        <f t="shared" si="28"/>
        <v>2.7</v>
      </c>
      <c r="Q416" s="27">
        <v>3467</v>
      </c>
      <c r="R416" s="9">
        <f t="shared" si="29"/>
        <v>0.3467</v>
      </c>
    </row>
    <row r="417" spans="1:18" ht="13.5">
      <c r="A417" s="5">
        <v>19</v>
      </c>
      <c r="B417" s="5" t="s">
        <v>354</v>
      </c>
      <c r="C417" s="26" t="s">
        <v>355</v>
      </c>
      <c r="D417" s="5" t="s">
        <v>125</v>
      </c>
      <c r="E417" s="92">
        <v>2.37</v>
      </c>
      <c r="F417" s="28">
        <v>880</v>
      </c>
      <c r="G417" s="29">
        <v>1199</v>
      </c>
      <c r="H417" s="30">
        <v>1207</v>
      </c>
      <c r="I417" s="31">
        <v>1328</v>
      </c>
      <c r="J417" s="32">
        <f t="shared" si="31"/>
        <v>1460.54896029824</v>
      </c>
      <c r="K417" s="32">
        <v>1607</v>
      </c>
      <c r="L417" s="33">
        <f t="shared" si="30"/>
        <v>1874.28873524457</v>
      </c>
      <c r="M417" s="32">
        <v>1889</v>
      </c>
      <c r="O417" s="83">
        <v>17100</v>
      </c>
      <c r="P417" s="77">
        <f t="shared" si="28"/>
        <v>1.71</v>
      </c>
      <c r="Q417" s="27">
        <v>2196</v>
      </c>
      <c r="R417" s="9">
        <f t="shared" si="29"/>
        <v>0.2196</v>
      </c>
    </row>
    <row r="418" spans="1:18" ht="13.5">
      <c r="A418" s="5">
        <v>20</v>
      </c>
      <c r="B418" s="5" t="s">
        <v>1284</v>
      </c>
      <c r="C418" s="26" t="s">
        <v>1285</v>
      </c>
      <c r="D418" s="5" t="s">
        <v>245</v>
      </c>
      <c r="E418" s="92">
        <v>9.92</v>
      </c>
      <c r="F418" s="28">
        <v>3691</v>
      </c>
      <c r="G418" s="29">
        <v>5027</v>
      </c>
      <c r="H418" s="30">
        <v>5061</v>
      </c>
      <c r="I418" s="31">
        <v>5567</v>
      </c>
      <c r="J418" s="32">
        <f t="shared" si="31"/>
        <v>6122.64763703336</v>
      </c>
      <c r="K418" s="32">
        <v>6736</v>
      </c>
      <c r="L418" s="33">
        <f t="shared" si="30"/>
        <v>7856.38389583536</v>
      </c>
      <c r="M418" s="32">
        <v>7919</v>
      </c>
      <c r="O418" s="83">
        <v>71750</v>
      </c>
      <c r="P418" s="77">
        <f t="shared" si="28"/>
        <v>7.175</v>
      </c>
      <c r="Q418" s="27">
        <v>9206</v>
      </c>
      <c r="R418" s="9">
        <f t="shared" si="29"/>
        <v>0.9206</v>
      </c>
    </row>
    <row r="419" spans="1:18" ht="25.5">
      <c r="A419" s="5">
        <v>21</v>
      </c>
      <c r="B419" s="5" t="s">
        <v>1286</v>
      </c>
      <c r="C419" s="26" t="s">
        <v>1287</v>
      </c>
      <c r="D419" s="5" t="s">
        <v>245</v>
      </c>
      <c r="E419" s="92">
        <v>13.68</v>
      </c>
      <c r="F419" s="28">
        <v>5092</v>
      </c>
      <c r="G419" s="29">
        <v>6934</v>
      </c>
      <c r="H419" s="30">
        <v>6983</v>
      </c>
      <c r="I419" s="31">
        <f t="shared" si="32"/>
        <v>7679.92933709656</v>
      </c>
      <c r="J419" s="32">
        <f t="shared" si="31"/>
        <v>8446.470488298442</v>
      </c>
      <c r="K419" s="32">
        <v>9293</v>
      </c>
      <c r="L419" s="33">
        <f t="shared" si="30"/>
        <v>10838.68401781443</v>
      </c>
      <c r="M419" s="32">
        <v>10925</v>
      </c>
      <c r="O419" s="83">
        <v>99000</v>
      </c>
      <c r="P419" s="77">
        <f t="shared" si="28"/>
        <v>9.9</v>
      </c>
      <c r="Q419" s="27">
        <v>12701</v>
      </c>
      <c r="R419" s="9">
        <f t="shared" si="29"/>
        <v>1.2701</v>
      </c>
    </row>
    <row r="420" spans="1:18" ht="25.5">
      <c r="A420" s="5">
        <v>22</v>
      </c>
      <c r="B420" s="5" t="s">
        <v>1288</v>
      </c>
      <c r="C420" s="26" t="s">
        <v>1289</v>
      </c>
      <c r="D420" s="5" t="s">
        <v>245</v>
      </c>
      <c r="E420" s="92">
        <v>18.82</v>
      </c>
      <c r="F420" s="28">
        <v>7004</v>
      </c>
      <c r="G420" s="29">
        <v>9539</v>
      </c>
      <c r="H420" s="30">
        <v>9606</v>
      </c>
      <c r="I420" s="31">
        <f t="shared" si="32"/>
        <v>10564.714479757919</v>
      </c>
      <c r="J420" s="32">
        <f t="shared" si="31"/>
        <v>11619.188817212493</v>
      </c>
      <c r="K420" s="32">
        <v>12784</v>
      </c>
      <c r="L420" s="33">
        <f t="shared" si="30"/>
        <v>14910.33428211984</v>
      </c>
      <c r="M420" s="32">
        <v>15029</v>
      </c>
      <c r="O420" s="83">
        <v>136150</v>
      </c>
      <c r="P420" s="77">
        <f t="shared" si="28"/>
        <v>13.615</v>
      </c>
      <c r="Q420" s="27">
        <v>17472</v>
      </c>
      <c r="R420" s="9">
        <f t="shared" si="29"/>
        <v>1.7472</v>
      </c>
    </row>
    <row r="421" spans="1:18" ht="13.5">
      <c r="A421" s="5">
        <v>23</v>
      </c>
      <c r="B421" s="5" t="s">
        <v>1290</v>
      </c>
      <c r="C421" s="26" t="s">
        <v>1291</v>
      </c>
      <c r="D421" s="5" t="s">
        <v>790</v>
      </c>
      <c r="E421" s="92">
        <v>15.13</v>
      </c>
      <c r="F421" s="28">
        <v>5630</v>
      </c>
      <c r="G421" s="29">
        <v>7668</v>
      </c>
      <c r="H421" s="30">
        <v>7722</v>
      </c>
      <c r="I421" s="31">
        <f t="shared" si="32"/>
        <v>8492.68428197904</v>
      </c>
      <c r="J421" s="32">
        <f t="shared" si="31"/>
        <v>9340.347287790431</v>
      </c>
      <c r="K421" s="32">
        <v>10277</v>
      </c>
      <c r="L421" s="33">
        <f t="shared" si="30"/>
        <v>11986.35054891627</v>
      </c>
      <c r="M421" s="32">
        <v>12081</v>
      </c>
      <c r="O421" s="83">
        <v>109450</v>
      </c>
      <c r="P421" s="77">
        <f t="shared" si="28"/>
        <v>10.945</v>
      </c>
      <c r="Q421" s="27">
        <v>14045</v>
      </c>
      <c r="R421" s="9">
        <f t="shared" si="29"/>
        <v>1.4045</v>
      </c>
    </row>
    <row r="422" spans="1:18" ht="13.5">
      <c r="A422" s="5">
        <v>24</v>
      </c>
      <c r="B422" s="5" t="s">
        <v>1292</v>
      </c>
      <c r="C422" s="26" t="s">
        <v>1293</v>
      </c>
      <c r="D422" s="5" t="s">
        <v>790</v>
      </c>
      <c r="E422" s="92">
        <v>14.48</v>
      </c>
      <c r="F422" s="28">
        <v>5388</v>
      </c>
      <c r="G422" s="29">
        <v>7338</v>
      </c>
      <c r="H422" s="30">
        <v>7389</v>
      </c>
      <c r="I422" s="31">
        <v>8127</v>
      </c>
      <c r="J422" s="32">
        <f t="shared" si="31"/>
        <v>8938.163705078161</v>
      </c>
      <c r="K422" s="32">
        <v>9834</v>
      </c>
      <c r="L422" s="33">
        <f t="shared" si="30"/>
        <v>11469.66734436534</v>
      </c>
      <c r="M422" s="32">
        <v>11561</v>
      </c>
      <c r="O422" s="83">
        <v>104750</v>
      </c>
      <c r="P422" s="77">
        <f t="shared" si="28"/>
        <v>10.475</v>
      </c>
      <c r="Q422" s="27">
        <v>13440</v>
      </c>
      <c r="R422" s="9">
        <f t="shared" si="29"/>
        <v>1.344</v>
      </c>
    </row>
    <row r="423" spans="1:18" ht="13.5">
      <c r="A423" s="5">
        <v>25</v>
      </c>
      <c r="B423" s="5" t="s">
        <v>1294</v>
      </c>
      <c r="C423" s="26" t="s">
        <v>1295</v>
      </c>
      <c r="D423" s="5" t="s">
        <v>790</v>
      </c>
      <c r="E423" s="92">
        <v>9.12</v>
      </c>
      <c r="F423" s="28">
        <v>3394</v>
      </c>
      <c r="G423" s="29">
        <v>4623</v>
      </c>
      <c r="H423" s="30">
        <v>4655</v>
      </c>
      <c r="I423" s="31">
        <f t="shared" si="32"/>
        <v>5119.586290159599</v>
      </c>
      <c r="J423" s="32">
        <f t="shared" si="31"/>
        <v>5630.57713347118</v>
      </c>
      <c r="K423" s="32">
        <v>6195</v>
      </c>
      <c r="L423" s="33">
        <f t="shared" si="30"/>
        <v>7225.40056928445</v>
      </c>
      <c r="M423" s="32">
        <v>7283</v>
      </c>
      <c r="O423" s="83">
        <v>66000</v>
      </c>
      <c r="P423" s="77">
        <f t="shared" si="28"/>
        <v>6.6</v>
      </c>
      <c r="Q423" s="27">
        <v>8467</v>
      </c>
      <c r="R423" s="9">
        <f t="shared" si="29"/>
        <v>0.8467</v>
      </c>
    </row>
    <row r="424" spans="1:18" ht="13.5">
      <c r="A424" s="5">
        <v>26</v>
      </c>
      <c r="B424" s="5" t="s">
        <v>1296</v>
      </c>
      <c r="C424" s="26" t="s">
        <v>1297</v>
      </c>
      <c r="D424" s="5" t="s">
        <v>790</v>
      </c>
      <c r="E424" s="92">
        <v>15.2</v>
      </c>
      <c r="F424" s="28">
        <v>5657</v>
      </c>
      <c r="G424" s="29">
        <v>7705</v>
      </c>
      <c r="H424" s="30">
        <v>7758</v>
      </c>
      <c r="I424" s="31">
        <v>8533</v>
      </c>
      <c r="J424" s="32">
        <f t="shared" si="31"/>
        <v>9384.68695649464</v>
      </c>
      <c r="K424" s="32">
        <v>10326</v>
      </c>
      <c r="L424" s="33">
        <f t="shared" si="30"/>
        <v>12043.50060991626</v>
      </c>
      <c r="M424" s="32">
        <v>12139</v>
      </c>
      <c r="O424" s="83">
        <v>109950</v>
      </c>
      <c r="P424" s="77">
        <f t="shared" si="28"/>
        <v>10.995</v>
      </c>
      <c r="Q424" s="27">
        <v>14112</v>
      </c>
      <c r="R424" s="9">
        <f t="shared" si="29"/>
        <v>1.4112</v>
      </c>
    </row>
    <row r="425" spans="1:18" ht="13.5">
      <c r="A425" s="5">
        <v>27</v>
      </c>
      <c r="B425" s="5" t="s">
        <v>1298</v>
      </c>
      <c r="C425" s="26" t="s">
        <v>1989</v>
      </c>
      <c r="D425" s="5" t="s">
        <v>790</v>
      </c>
      <c r="E425" s="92">
        <v>18.1</v>
      </c>
      <c r="F425" s="28">
        <v>6735</v>
      </c>
      <c r="G425" s="29">
        <v>9173</v>
      </c>
      <c r="H425" s="30">
        <v>9236</v>
      </c>
      <c r="I425" s="31">
        <v>10159</v>
      </c>
      <c r="J425" s="32">
        <f t="shared" si="31"/>
        <v>11172.97958408872</v>
      </c>
      <c r="K425" s="32">
        <v>12293</v>
      </c>
      <c r="L425" s="33">
        <f t="shared" si="30"/>
        <v>14337.66734434443</v>
      </c>
      <c r="M425" s="32">
        <v>14451</v>
      </c>
      <c r="O425" s="83">
        <v>130900</v>
      </c>
      <c r="P425" s="77">
        <f t="shared" si="28"/>
        <v>13.09</v>
      </c>
      <c r="Q425" s="27">
        <v>16800</v>
      </c>
      <c r="R425" s="9">
        <f t="shared" si="29"/>
        <v>1.68</v>
      </c>
    </row>
    <row r="426" spans="1:18" ht="13.5">
      <c r="A426" s="5">
        <v>28</v>
      </c>
      <c r="B426" s="5" t="s">
        <v>1990</v>
      </c>
      <c r="C426" s="26" t="s">
        <v>1991</v>
      </c>
      <c r="D426" s="5" t="s">
        <v>790</v>
      </c>
      <c r="E426" s="92">
        <v>36.41</v>
      </c>
      <c r="F426" s="28">
        <v>13551</v>
      </c>
      <c r="G426" s="29">
        <v>18455</v>
      </c>
      <c r="H426" s="30">
        <v>18583</v>
      </c>
      <c r="I426" s="31">
        <v>20439</v>
      </c>
      <c r="J426" s="32">
        <f t="shared" si="31"/>
        <v>22479.03629483112</v>
      </c>
      <c r="K426" s="32">
        <v>24733</v>
      </c>
      <c r="L426" s="33">
        <f t="shared" si="30"/>
        <v>28846.784871688833</v>
      </c>
      <c r="M426" s="32">
        <v>29075</v>
      </c>
      <c r="O426" s="83">
        <v>263400</v>
      </c>
      <c r="P426" s="77">
        <f t="shared" si="28"/>
        <v>26.34</v>
      </c>
      <c r="Q426" s="27">
        <v>33802</v>
      </c>
      <c r="R426" s="9">
        <f t="shared" si="29"/>
        <v>3.3802</v>
      </c>
    </row>
    <row r="427" spans="1:18" ht="13.5">
      <c r="A427" s="5">
        <v>29</v>
      </c>
      <c r="B427" s="5" t="s">
        <v>1992</v>
      </c>
      <c r="C427" s="26" t="s">
        <v>1993</v>
      </c>
      <c r="D427" s="5" t="s">
        <v>795</v>
      </c>
      <c r="E427" s="92">
        <v>4.29</v>
      </c>
      <c r="F427" s="28">
        <v>1598</v>
      </c>
      <c r="G427" s="29">
        <v>2177</v>
      </c>
      <c r="H427" s="30">
        <v>2192</v>
      </c>
      <c r="I427" s="31">
        <v>2412</v>
      </c>
      <c r="J427" s="32">
        <f t="shared" si="31"/>
        <v>2652.74404536096</v>
      </c>
      <c r="K427" s="32">
        <v>2918</v>
      </c>
      <c r="L427" s="33">
        <f t="shared" si="30"/>
        <v>3403.34444893818</v>
      </c>
      <c r="M427" s="32">
        <v>3429</v>
      </c>
      <c r="O427" s="83">
        <v>31100</v>
      </c>
      <c r="P427" s="77">
        <f t="shared" si="28"/>
        <v>3.11</v>
      </c>
      <c r="Q427" s="27">
        <v>3987</v>
      </c>
      <c r="R427" s="9">
        <f t="shared" si="29"/>
        <v>0.3987</v>
      </c>
    </row>
    <row r="428" spans="1:18" ht="13.5">
      <c r="A428" s="5">
        <v>30</v>
      </c>
      <c r="B428" s="5" t="s">
        <v>1994</v>
      </c>
      <c r="C428" s="26" t="s">
        <v>1995</v>
      </c>
      <c r="D428" s="5" t="s">
        <v>795</v>
      </c>
      <c r="E428" s="92">
        <v>4.98</v>
      </c>
      <c r="F428" s="28">
        <v>1853</v>
      </c>
      <c r="G428" s="29">
        <v>2524</v>
      </c>
      <c r="H428" s="30">
        <f>G428*1.00728597449</f>
        <v>2542.38979961276</v>
      </c>
      <c r="I428" s="31">
        <f t="shared" si="32"/>
        <v>2796.1297448633936</v>
      </c>
      <c r="J428" s="32">
        <f t="shared" si="31"/>
        <v>3075.2141503909734</v>
      </c>
      <c r="K428" s="32">
        <v>3383</v>
      </c>
      <c r="L428" s="33">
        <f t="shared" si="30"/>
        <v>3945.68686455033</v>
      </c>
      <c r="M428" s="32">
        <v>3976</v>
      </c>
      <c r="O428" s="83">
        <v>36000</v>
      </c>
      <c r="P428" s="77">
        <f t="shared" si="28"/>
        <v>3.6</v>
      </c>
      <c r="Q428" s="27">
        <v>4623</v>
      </c>
      <c r="R428" s="9">
        <f t="shared" si="29"/>
        <v>0.4623</v>
      </c>
    </row>
    <row r="429" spans="1:18" ht="13.5">
      <c r="A429" s="5">
        <v>31</v>
      </c>
      <c r="B429" s="5" t="s">
        <v>1996</v>
      </c>
      <c r="C429" s="26" t="s">
        <v>1997</v>
      </c>
      <c r="D429" s="5" t="s">
        <v>795</v>
      </c>
      <c r="E429" s="92">
        <v>6.1</v>
      </c>
      <c r="F429" s="28">
        <v>2270</v>
      </c>
      <c r="G429" s="29">
        <v>3091</v>
      </c>
      <c r="H429" s="30">
        <v>3113</v>
      </c>
      <c r="I429" s="31">
        <v>3425</v>
      </c>
      <c r="J429" s="32">
        <f t="shared" si="31"/>
        <v>3766.852551974</v>
      </c>
      <c r="K429" s="32">
        <v>4144</v>
      </c>
      <c r="L429" s="33">
        <f t="shared" si="30"/>
        <v>4833.26230171344</v>
      </c>
      <c r="M429" s="32">
        <v>4871</v>
      </c>
      <c r="O429" s="83">
        <v>44150</v>
      </c>
      <c r="P429" s="77">
        <f t="shared" si="28"/>
        <v>4.415</v>
      </c>
      <c r="Q429" s="27">
        <v>5663</v>
      </c>
      <c r="R429" s="9">
        <f t="shared" si="29"/>
        <v>0.5663</v>
      </c>
    </row>
    <row r="430" spans="1:18" ht="13.5">
      <c r="A430" s="5">
        <v>32</v>
      </c>
      <c r="B430" s="5" t="s">
        <v>1998</v>
      </c>
      <c r="C430" s="26" t="s">
        <v>1999</v>
      </c>
      <c r="D430" s="5" t="s">
        <v>795</v>
      </c>
      <c r="E430" s="92">
        <v>2.68</v>
      </c>
      <c r="F430" s="28">
        <v>996</v>
      </c>
      <c r="G430" s="29">
        <v>1356</v>
      </c>
      <c r="H430" s="30">
        <f>G430*1.00728597449</f>
        <v>1365.87978140844</v>
      </c>
      <c r="I430" s="31">
        <v>1503</v>
      </c>
      <c r="J430" s="32">
        <f t="shared" si="31"/>
        <v>1653.01587901224</v>
      </c>
      <c r="K430" s="32">
        <v>1818</v>
      </c>
      <c r="L430" s="33">
        <f t="shared" si="30"/>
        <v>2120.38389587718</v>
      </c>
      <c r="M430" s="32">
        <v>2137</v>
      </c>
      <c r="O430" s="83">
        <v>19350</v>
      </c>
      <c r="P430" s="77">
        <f t="shared" si="28"/>
        <v>1.935</v>
      </c>
      <c r="Q430" s="27">
        <v>2485</v>
      </c>
      <c r="R430" s="9">
        <f t="shared" si="29"/>
        <v>0.2485</v>
      </c>
    </row>
    <row r="431" spans="1:18" ht="13.5">
      <c r="A431" s="5">
        <v>33</v>
      </c>
      <c r="B431" s="51" t="s">
        <v>2000</v>
      </c>
      <c r="C431" s="26" t="s">
        <v>2001</v>
      </c>
      <c r="D431" s="5" t="s">
        <v>790</v>
      </c>
      <c r="E431" s="92">
        <v>7.89</v>
      </c>
      <c r="F431" s="28">
        <v>2936</v>
      </c>
      <c r="G431" s="29">
        <v>3999</v>
      </c>
      <c r="H431" s="30">
        <v>4027</v>
      </c>
      <c r="I431" s="31">
        <f t="shared" si="32"/>
        <v>4428.90955756664</v>
      </c>
      <c r="J431" s="32">
        <f t="shared" si="31"/>
        <v>4870.963290330492</v>
      </c>
      <c r="K431" s="32">
        <v>5360</v>
      </c>
      <c r="L431" s="33">
        <f t="shared" si="30"/>
        <v>6251.5168767336</v>
      </c>
      <c r="M431" s="32">
        <v>6300</v>
      </c>
      <c r="O431" s="83">
        <v>57100</v>
      </c>
      <c r="P431" s="77">
        <f t="shared" si="28"/>
        <v>5.71</v>
      </c>
      <c r="Q431" s="27">
        <v>7325</v>
      </c>
      <c r="R431" s="9">
        <f t="shared" si="29"/>
        <v>0.7325</v>
      </c>
    </row>
    <row r="432" spans="1:18" ht="13.5">
      <c r="A432" s="5">
        <v>34</v>
      </c>
      <c r="B432" s="5" t="s">
        <v>2002</v>
      </c>
      <c r="C432" s="26" t="s">
        <v>2003</v>
      </c>
      <c r="D432" s="5" t="s">
        <v>795</v>
      </c>
      <c r="E432" s="92">
        <v>6.51</v>
      </c>
      <c r="F432" s="28">
        <v>2425</v>
      </c>
      <c r="G432" s="29">
        <v>3302</v>
      </c>
      <c r="H432" s="30">
        <v>3325</v>
      </c>
      <c r="I432" s="31">
        <f t="shared" si="32"/>
        <v>3656.8473501139997</v>
      </c>
      <c r="J432" s="32">
        <f t="shared" si="31"/>
        <v>4021.8408096222715</v>
      </c>
      <c r="K432" s="32">
        <v>4425</v>
      </c>
      <c r="L432" s="33">
        <f t="shared" si="30"/>
        <v>5161.000406631751</v>
      </c>
      <c r="M432" s="32">
        <v>5202</v>
      </c>
      <c r="O432" s="83">
        <v>47150</v>
      </c>
      <c r="P432" s="77">
        <f t="shared" si="28"/>
        <v>4.715</v>
      </c>
      <c r="Q432" s="27">
        <v>6048</v>
      </c>
      <c r="R432" s="9">
        <f t="shared" si="29"/>
        <v>0.6048</v>
      </c>
    </row>
    <row r="433" spans="1:18" ht="13.5">
      <c r="A433" s="5">
        <v>35</v>
      </c>
      <c r="B433" s="5" t="s">
        <v>2004</v>
      </c>
      <c r="C433" s="26" t="s">
        <v>2005</v>
      </c>
      <c r="D433" s="5" t="s">
        <v>246</v>
      </c>
      <c r="E433" s="92">
        <v>5.21</v>
      </c>
      <c r="F433" s="28">
        <v>1940</v>
      </c>
      <c r="G433" s="29">
        <v>2642</v>
      </c>
      <c r="H433" s="30">
        <v>2660</v>
      </c>
      <c r="I433" s="31">
        <v>2926</v>
      </c>
      <c r="J433" s="32">
        <f t="shared" si="31"/>
        <v>3218.04688089808</v>
      </c>
      <c r="K433" s="32">
        <v>3540</v>
      </c>
      <c r="L433" s="33">
        <f t="shared" si="30"/>
        <v>4128.8003253054</v>
      </c>
      <c r="M433" s="32">
        <v>4162</v>
      </c>
      <c r="O433" s="83">
        <v>37700</v>
      </c>
      <c r="P433" s="77">
        <f t="shared" si="28"/>
        <v>3.77</v>
      </c>
      <c r="Q433" s="27">
        <v>4838</v>
      </c>
      <c r="R433" s="9">
        <f t="shared" si="29"/>
        <v>0.4838</v>
      </c>
    </row>
    <row r="434" spans="1:18" ht="13.5">
      <c r="A434" s="5">
        <v>36</v>
      </c>
      <c r="B434" s="5" t="s">
        <v>2006</v>
      </c>
      <c r="C434" s="26" t="s">
        <v>2007</v>
      </c>
      <c r="D434" s="5" t="s">
        <v>246</v>
      </c>
      <c r="E434" s="92">
        <v>2.18</v>
      </c>
      <c r="F434" s="28">
        <v>811</v>
      </c>
      <c r="G434" s="29">
        <v>1104</v>
      </c>
      <c r="H434" s="30">
        <f>G434*1.00728597449</f>
        <v>1112.04371583696</v>
      </c>
      <c r="I434" s="31">
        <f t="shared" si="32"/>
        <v>1223.029809163703</v>
      </c>
      <c r="J434" s="32">
        <f t="shared" si="31"/>
        <v>1345.1015935149107</v>
      </c>
      <c r="K434" s="32">
        <v>1480</v>
      </c>
      <c r="L434" s="33">
        <f t="shared" si="30"/>
        <v>1726.1651077548001</v>
      </c>
      <c r="M434" s="32">
        <v>1740</v>
      </c>
      <c r="O434" s="83">
        <v>15750</v>
      </c>
      <c r="P434" s="77">
        <f t="shared" si="28"/>
        <v>1.575</v>
      </c>
      <c r="Q434" s="27">
        <v>2022</v>
      </c>
      <c r="R434" s="9">
        <f t="shared" si="29"/>
        <v>0.2022</v>
      </c>
    </row>
    <row r="435" spans="1:18" ht="13.5">
      <c r="A435" s="5">
        <v>37</v>
      </c>
      <c r="B435" s="5" t="s">
        <v>2008</v>
      </c>
      <c r="C435" s="26" t="s">
        <v>2009</v>
      </c>
      <c r="D435" s="5" t="s">
        <v>795</v>
      </c>
      <c r="E435" s="92">
        <v>7.96</v>
      </c>
      <c r="F435" s="28">
        <v>2963</v>
      </c>
      <c r="G435" s="29">
        <v>4036</v>
      </c>
      <c r="H435" s="30">
        <v>4064</v>
      </c>
      <c r="I435" s="31">
        <f t="shared" si="32"/>
        <v>4469.60229499648</v>
      </c>
      <c r="J435" s="32">
        <f t="shared" si="31"/>
        <v>4915.717609114259</v>
      </c>
      <c r="K435" s="32">
        <v>5409</v>
      </c>
      <c r="L435" s="33">
        <f t="shared" si="30"/>
        <v>6308.66693773359</v>
      </c>
      <c r="M435" s="32">
        <v>6358</v>
      </c>
      <c r="O435" s="83">
        <v>57600</v>
      </c>
      <c r="P435" s="77">
        <f t="shared" si="28"/>
        <v>5.76</v>
      </c>
      <c r="Q435" s="27">
        <v>7392</v>
      </c>
      <c r="R435" s="9">
        <f t="shared" si="29"/>
        <v>0.7392</v>
      </c>
    </row>
    <row r="436" spans="1:18" ht="13.5">
      <c r="A436" s="5">
        <v>38</v>
      </c>
      <c r="B436" s="5" t="s">
        <v>2010</v>
      </c>
      <c r="C436" s="26" t="s">
        <v>1253</v>
      </c>
      <c r="D436" s="5" t="s">
        <v>795</v>
      </c>
      <c r="E436" s="92">
        <v>13.03</v>
      </c>
      <c r="F436" s="28">
        <v>4849</v>
      </c>
      <c r="G436" s="29">
        <v>6604</v>
      </c>
      <c r="H436" s="30">
        <v>6650</v>
      </c>
      <c r="I436" s="31">
        <f t="shared" si="32"/>
        <v>7313.694700227999</v>
      </c>
      <c r="J436" s="32">
        <f t="shared" si="31"/>
        <v>8043.681619244543</v>
      </c>
      <c r="K436" s="32">
        <v>8851</v>
      </c>
      <c r="L436" s="33">
        <f t="shared" si="30"/>
        <v>10323.167141039012</v>
      </c>
      <c r="M436" s="32">
        <v>10404</v>
      </c>
      <c r="O436" s="83">
        <v>94250</v>
      </c>
      <c r="P436" s="77">
        <f t="shared" si="28"/>
        <v>9.425</v>
      </c>
      <c r="Q436" s="27">
        <v>12096</v>
      </c>
      <c r="R436" s="9">
        <f t="shared" si="29"/>
        <v>1.2096</v>
      </c>
    </row>
    <row r="437" spans="1:18" ht="13.5">
      <c r="A437" s="5">
        <v>39</v>
      </c>
      <c r="B437" s="5" t="s">
        <v>1254</v>
      </c>
      <c r="C437" s="26" t="s">
        <v>1255</v>
      </c>
      <c r="D437" s="5" t="s">
        <v>795</v>
      </c>
      <c r="E437" s="92">
        <v>9.41</v>
      </c>
      <c r="F437" s="28">
        <v>3502</v>
      </c>
      <c r="G437" s="29">
        <v>4770</v>
      </c>
      <c r="H437" s="30">
        <v>4803</v>
      </c>
      <c r="I437" s="31">
        <v>5283</v>
      </c>
      <c r="J437" s="32">
        <f t="shared" si="31"/>
        <v>5810.30132323464</v>
      </c>
      <c r="K437" s="32">
        <v>6392</v>
      </c>
      <c r="L437" s="33">
        <f t="shared" si="30"/>
        <v>7455.16714105992</v>
      </c>
      <c r="M437" s="32">
        <v>7514</v>
      </c>
      <c r="O437" s="83">
        <v>68100</v>
      </c>
      <c r="P437" s="77">
        <f t="shared" si="28"/>
        <v>6.81</v>
      </c>
      <c r="Q437" s="27">
        <v>8736</v>
      </c>
      <c r="R437" s="9">
        <f t="shared" si="29"/>
        <v>0.8736</v>
      </c>
    </row>
    <row r="438" spans="1:18" ht="13.5">
      <c r="A438" s="5">
        <v>40</v>
      </c>
      <c r="B438" s="5" t="s">
        <v>1256</v>
      </c>
      <c r="C438" s="26" t="s">
        <v>1257</v>
      </c>
      <c r="D438" s="5" t="s">
        <v>795</v>
      </c>
      <c r="E438" s="92">
        <v>2.39</v>
      </c>
      <c r="F438" s="28">
        <v>889</v>
      </c>
      <c r="G438" s="29">
        <v>1211</v>
      </c>
      <c r="H438" s="30">
        <v>1219</v>
      </c>
      <c r="I438" s="31">
        <f t="shared" si="32"/>
        <v>1340.66072775608</v>
      </c>
      <c r="J438" s="32">
        <f t="shared" si="31"/>
        <v>1474.4733674976087</v>
      </c>
      <c r="K438" s="32">
        <v>1623</v>
      </c>
      <c r="L438" s="33">
        <f t="shared" si="30"/>
        <v>1892.94997965273</v>
      </c>
      <c r="M438" s="32">
        <v>1907</v>
      </c>
      <c r="O438" s="83">
        <v>17300</v>
      </c>
      <c r="P438" s="77">
        <f t="shared" si="28"/>
        <v>1.73</v>
      </c>
      <c r="Q438" s="27">
        <v>2218</v>
      </c>
      <c r="R438" s="9">
        <f t="shared" si="29"/>
        <v>0.2218</v>
      </c>
    </row>
    <row r="439" spans="1:18" ht="25.5">
      <c r="A439" s="5">
        <v>41</v>
      </c>
      <c r="B439" s="5" t="s">
        <v>1258</v>
      </c>
      <c r="C439" s="26" t="s">
        <v>1259</v>
      </c>
      <c r="D439" s="5" t="s">
        <v>790</v>
      </c>
      <c r="E439" s="92">
        <v>5.28</v>
      </c>
      <c r="F439" s="28">
        <v>1967</v>
      </c>
      <c r="G439" s="29">
        <v>2678</v>
      </c>
      <c r="H439" s="30">
        <v>2697</v>
      </c>
      <c r="I439" s="31">
        <f t="shared" si="32"/>
        <v>2966.1706175210397</v>
      </c>
      <c r="J439" s="32">
        <f t="shared" si="31"/>
        <v>3262.2269664815835</v>
      </c>
      <c r="K439" s="32">
        <v>3589</v>
      </c>
      <c r="L439" s="33">
        <f t="shared" si="30"/>
        <v>4185.950386305391</v>
      </c>
      <c r="M439" s="32">
        <v>4220</v>
      </c>
      <c r="O439" s="83">
        <v>38200</v>
      </c>
      <c r="P439" s="77">
        <f t="shared" si="28"/>
        <v>3.82</v>
      </c>
      <c r="Q439" s="27">
        <v>4906</v>
      </c>
      <c r="R439" s="9">
        <f t="shared" si="29"/>
        <v>0.4906</v>
      </c>
    </row>
    <row r="440" spans="1:18" ht="25.5">
      <c r="A440" s="5">
        <v>42</v>
      </c>
      <c r="B440" s="5" t="s">
        <v>1260</v>
      </c>
      <c r="C440" s="26" t="s">
        <v>1276</v>
      </c>
      <c r="D440" s="5" t="s">
        <v>790</v>
      </c>
      <c r="E440" s="92">
        <v>6.15</v>
      </c>
      <c r="F440" s="28">
        <v>2290</v>
      </c>
      <c r="G440" s="29">
        <v>3119</v>
      </c>
      <c r="H440" s="30">
        <v>3140</v>
      </c>
      <c r="I440" s="31">
        <v>3454</v>
      </c>
      <c r="J440" s="32">
        <f t="shared" si="31"/>
        <v>3798.74706993232</v>
      </c>
      <c r="K440" s="32">
        <v>4179</v>
      </c>
      <c r="L440" s="33">
        <f t="shared" si="30"/>
        <v>4874.0837738562905</v>
      </c>
      <c r="M440" s="32">
        <v>4913</v>
      </c>
      <c r="O440" s="83">
        <v>44500</v>
      </c>
      <c r="P440" s="77">
        <f t="shared" si="28"/>
        <v>4.45</v>
      </c>
      <c r="Q440" s="27">
        <v>5712</v>
      </c>
      <c r="R440" s="9">
        <f t="shared" si="29"/>
        <v>0.5712</v>
      </c>
    </row>
    <row r="441" spans="1:18" ht="13.5">
      <c r="A441" s="5">
        <v>43</v>
      </c>
      <c r="B441" s="5" t="s">
        <v>1277</v>
      </c>
      <c r="C441" s="26" t="s">
        <v>1278</v>
      </c>
      <c r="D441" s="5" t="s">
        <v>790</v>
      </c>
      <c r="E441" s="92">
        <v>1.45</v>
      </c>
      <c r="F441" s="28">
        <v>539</v>
      </c>
      <c r="G441" s="29">
        <v>734</v>
      </c>
      <c r="H441" s="30">
        <f>G441*1.00728597449</f>
        <v>739.34790527566</v>
      </c>
      <c r="I441" s="31">
        <f t="shared" si="32"/>
        <v>813.1375723968823</v>
      </c>
      <c r="J441" s="32">
        <f t="shared" si="31"/>
        <v>894.297617427486</v>
      </c>
      <c r="K441" s="32">
        <v>983</v>
      </c>
      <c r="L441" s="33">
        <f t="shared" si="30"/>
        <v>1146.50020332633</v>
      </c>
      <c r="M441" s="32">
        <v>1156</v>
      </c>
      <c r="O441" s="83">
        <v>10450</v>
      </c>
      <c r="P441" s="77">
        <f t="shared" si="28"/>
        <v>1.045</v>
      </c>
      <c r="Q441" s="27">
        <v>1344</v>
      </c>
      <c r="R441" s="9">
        <f t="shared" si="29"/>
        <v>0.1344</v>
      </c>
    </row>
    <row r="442" spans="1:18" ht="13.5">
      <c r="A442" s="5">
        <v>44</v>
      </c>
      <c r="B442" s="5" t="s">
        <v>1279</v>
      </c>
      <c r="C442" s="26" t="s">
        <v>1280</v>
      </c>
      <c r="D442" s="5" t="s">
        <v>790</v>
      </c>
      <c r="E442" s="92">
        <v>4.34</v>
      </c>
      <c r="F442" s="28">
        <v>1616</v>
      </c>
      <c r="G442" s="29">
        <v>2201</v>
      </c>
      <c r="H442" s="30">
        <f>G442*1.00728597449</f>
        <v>2217.03642985249</v>
      </c>
      <c r="I442" s="31">
        <f t="shared" si="32"/>
        <v>2438.3049003345204</v>
      </c>
      <c r="J442" s="32">
        <f t="shared" si="31"/>
        <v>2681.674463157897</v>
      </c>
      <c r="K442" s="32">
        <v>2950</v>
      </c>
      <c r="L442" s="33">
        <f t="shared" si="30"/>
        <v>3440.6669377545</v>
      </c>
      <c r="M442" s="32">
        <v>3468</v>
      </c>
      <c r="O442" s="83">
        <v>31400</v>
      </c>
      <c r="P442" s="77">
        <f t="shared" si="28"/>
        <v>3.14</v>
      </c>
      <c r="Q442" s="27">
        <v>4032</v>
      </c>
      <c r="R442" s="9">
        <f t="shared" si="29"/>
        <v>0.4032</v>
      </c>
    </row>
    <row r="443" spans="1:18" ht="13.5">
      <c r="A443" s="5">
        <v>45</v>
      </c>
      <c r="B443" s="5" t="s">
        <v>1281</v>
      </c>
      <c r="C443" s="26" t="s">
        <v>1282</v>
      </c>
      <c r="D443" s="5" t="s">
        <v>790</v>
      </c>
      <c r="E443" s="92">
        <v>2.53</v>
      </c>
      <c r="F443" s="28">
        <v>943</v>
      </c>
      <c r="G443" s="29">
        <v>1284</v>
      </c>
      <c r="H443" s="30">
        <f>G443*1.00728597449</f>
        <v>1293.35519124516</v>
      </c>
      <c r="I443" s="31">
        <f t="shared" si="32"/>
        <v>1422.436843266481</v>
      </c>
      <c r="J443" s="32">
        <f t="shared" si="31"/>
        <v>1564.4116359358204</v>
      </c>
      <c r="K443" s="32">
        <v>1721</v>
      </c>
      <c r="L443" s="33">
        <f t="shared" si="30"/>
        <v>2007.25010165271</v>
      </c>
      <c r="M443" s="32">
        <v>2023</v>
      </c>
      <c r="O443" s="83">
        <v>18350</v>
      </c>
      <c r="P443" s="77">
        <f t="shared" si="28"/>
        <v>1.835</v>
      </c>
      <c r="Q443" s="27">
        <v>2352</v>
      </c>
      <c r="R443" s="9">
        <f t="shared" si="29"/>
        <v>0.2352</v>
      </c>
    </row>
    <row r="444" spans="1:18" ht="13.5">
      <c r="A444" s="5">
        <v>46</v>
      </c>
      <c r="B444" s="5" t="s">
        <v>1283</v>
      </c>
      <c r="C444" s="26" t="s">
        <v>372</v>
      </c>
      <c r="D444" s="5" t="s">
        <v>790</v>
      </c>
      <c r="E444" s="92">
        <v>3.84</v>
      </c>
      <c r="F444" s="28">
        <v>1428</v>
      </c>
      <c r="G444" s="29">
        <v>1945</v>
      </c>
      <c r="H444" s="30">
        <v>1958</v>
      </c>
      <c r="I444" s="31">
        <v>2154</v>
      </c>
      <c r="J444" s="32">
        <f t="shared" si="31"/>
        <v>2368.99281662832</v>
      </c>
      <c r="K444" s="32">
        <v>2606</v>
      </c>
      <c r="L444" s="33">
        <f t="shared" si="30"/>
        <v>3039.45018297906</v>
      </c>
      <c r="M444" s="32">
        <v>3064</v>
      </c>
      <c r="O444" s="83">
        <v>27750</v>
      </c>
      <c r="P444" s="77">
        <f t="shared" si="28"/>
        <v>2.775</v>
      </c>
      <c r="Q444" s="27">
        <v>3562</v>
      </c>
      <c r="R444" s="9">
        <f t="shared" si="29"/>
        <v>0.3562</v>
      </c>
    </row>
    <row r="445" spans="1:18" ht="13.5">
      <c r="A445" s="5">
        <v>47</v>
      </c>
      <c r="B445" s="5" t="s">
        <v>373</v>
      </c>
      <c r="C445" s="26" t="s">
        <v>374</v>
      </c>
      <c r="D445" s="5" t="s">
        <v>790</v>
      </c>
      <c r="E445" s="92">
        <v>5.21</v>
      </c>
      <c r="F445" s="28">
        <v>1940</v>
      </c>
      <c r="G445" s="29">
        <v>2642</v>
      </c>
      <c r="H445" s="30">
        <v>2660</v>
      </c>
      <c r="I445" s="31">
        <v>2926</v>
      </c>
      <c r="J445" s="32">
        <f t="shared" si="31"/>
        <v>3218.04688089808</v>
      </c>
      <c r="K445" s="32">
        <v>3540</v>
      </c>
      <c r="L445" s="33">
        <f t="shared" si="30"/>
        <v>4128.8003253054</v>
      </c>
      <c r="M445" s="32">
        <v>4162</v>
      </c>
      <c r="O445" s="83">
        <v>37700</v>
      </c>
      <c r="P445" s="77">
        <f t="shared" si="28"/>
        <v>3.77</v>
      </c>
      <c r="Q445" s="27">
        <v>4838</v>
      </c>
      <c r="R445" s="9">
        <f t="shared" si="29"/>
        <v>0.4838</v>
      </c>
    </row>
    <row r="446" spans="1:18" ht="13.5">
      <c r="A446" s="5">
        <v>48</v>
      </c>
      <c r="B446" s="5" t="s">
        <v>375</v>
      </c>
      <c r="C446" s="26" t="s">
        <v>376</v>
      </c>
      <c r="D446" s="5" t="s">
        <v>245</v>
      </c>
      <c r="E446" s="92">
        <v>1.44</v>
      </c>
      <c r="F446" s="28">
        <v>537</v>
      </c>
      <c r="G446" s="29">
        <v>732</v>
      </c>
      <c r="H446" s="30">
        <f>G446*1.00728597449</f>
        <v>737.33333332668</v>
      </c>
      <c r="I446" s="31">
        <f t="shared" si="32"/>
        <v>810.9219386846291</v>
      </c>
      <c r="J446" s="32">
        <f t="shared" si="31"/>
        <v>891.8608391783646</v>
      </c>
      <c r="K446" s="32">
        <v>981</v>
      </c>
      <c r="L446" s="33">
        <f t="shared" si="30"/>
        <v>1144.1675477753101</v>
      </c>
      <c r="M446" s="32">
        <v>1153</v>
      </c>
      <c r="O446" s="83">
        <v>10450</v>
      </c>
      <c r="P446" s="77">
        <f t="shared" si="28"/>
        <v>1.045</v>
      </c>
      <c r="Q446" s="27">
        <v>1341</v>
      </c>
      <c r="R446" s="9">
        <f t="shared" si="29"/>
        <v>0.1341</v>
      </c>
    </row>
    <row r="447" spans="1:18" ht="25.5">
      <c r="A447" s="5">
        <v>49</v>
      </c>
      <c r="B447" s="5" t="s">
        <v>377</v>
      </c>
      <c r="C447" s="26" t="s">
        <v>378</v>
      </c>
      <c r="D447" s="5" t="s">
        <v>121</v>
      </c>
      <c r="E447" s="92">
        <v>6.37</v>
      </c>
      <c r="F447" s="43">
        <v>2371</v>
      </c>
      <c r="G447" s="29">
        <v>3229</v>
      </c>
      <c r="H447" s="54">
        <v>3251</v>
      </c>
      <c r="I447" s="29">
        <v>3576</v>
      </c>
      <c r="J447" s="34">
        <f t="shared" si="31"/>
        <v>3932.92400755008</v>
      </c>
      <c r="K447" s="34">
        <v>4327</v>
      </c>
      <c r="L447" s="107">
        <f t="shared" si="30"/>
        <v>5046.700284631771</v>
      </c>
      <c r="M447" s="34">
        <v>5087</v>
      </c>
      <c r="O447" s="83">
        <v>46100</v>
      </c>
      <c r="P447" s="77">
        <f t="shared" si="28"/>
        <v>4.61</v>
      </c>
      <c r="Q447" s="27">
        <v>5914</v>
      </c>
      <c r="R447" s="9">
        <f t="shared" si="29"/>
        <v>0.5914</v>
      </c>
    </row>
    <row r="448" spans="1:18" ht="25.5">
      <c r="A448" s="5">
        <v>50</v>
      </c>
      <c r="B448" s="5" t="s">
        <v>379</v>
      </c>
      <c r="C448" s="26" t="s">
        <v>380</v>
      </c>
      <c r="D448" s="5" t="s">
        <v>795</v>
      </c>
      <c r="E448" s="92">
        <v>2.61</v>
      </c>
      <c r="F448" s="28">
        <v>973</v>
      </c>
      <c r="G448" s="29">
        <v>1325</v>
      </c>
      <c r="H448" s="30">
        <v>1334</v>
      </c>
      <c r="I448" s="31">
        <v>1468</v>
      </c>
      <c r="J448" s="32">
        <f t="shared" si="31"/>
        <v>1614.52249526944</v>
      </c>
      <c r="K448" s="32">
        <v>1776</v>
      </c>
      <c r="L448" s="33">
        <f t="shared" si="30"/>
        <v>2071.3981293057604</v>
      </c>
      <c r="M448" s="32">
        <v>2087</v>
      </c>
      <c r="O448" s="83">
        <v>15950</v>
      </c>
      <c r="P448" s="77">
        <f t="shared" si="28"/>
        <v>1.595</v>
      </c>
      <c r="Q448" s="27">
        <v>2427</v>
      </c>
      <c r="R448" s="9">
        <f t="shared" si="29"/>
        <v>0.2427</v>
      </c>
    </row>
    <row r="449" spans="1:18" ht="13.5">
      <c r="A449" s="5">
        <v>51</v>
      </c>
      <c r="B449" s="5" t="s">
        <v>381</v>
      </c>
      <c r="C449" s="26" t="s">
        <v>382</v>
      </c>
      <c r="D449" s="5" t="s">
        <v>795</v>
      </c>
      <c r="E449" s="92">
        <v>2.53</v>
      </c>
      <c r="F449" s="28">
        <v>943</v>
      </c>
      <c r="G449" s="29">
        <v>1284</v>
      </c>
      <c r="H449" s="30">
        <f>G449*1.00728597449</f>
        <v>1293.35519124516</v>
      </c>
      <c r="I449" s="31">
        <f t="shared" si="32"/>
        <v>1422.436843266481</v>
      </c>
      <c r="J449" s="32">
        <f t="shared" si="31"/>
        <v>1564.4116359358204</v>
      </c>
      <c r="K449" s="32">
        <v>1721</v>
      </c>
      <c r="L449" s="33">
        <f t="shared" si="30"/>
        <v>2007.25010165271</v>
      </c>
      <c r="M449" s="32">
        <v>2023</v>
      </c>
      <c r="O449" s="83">
        <v>18350</v>
      </c>
      <c r="P449" s="77">
        <f t="shared" si="28"/>
        <v>1.835</v>
      </c>
      <c r="Q449" s="27">
        <v>2352</v>
      </c>
      <c r="R449" s="9">
        <f t="shared" si="29"/>
        <v>0.2352</v>
      </c>
    </row>
    <row r="450" spans="1:18" ht="13.5">
      <c r="A450" s="5">
        <v>52</v>
      </c>
      <c r="B450" s="5" t="s">
        <v>383</v>
      </c>
      <c r="C450" s="26" t="s">
        <v>384</v>
      </c>
      <c r="D450" s="5" t="s">
        <v>790</v>
      </c>
      <c r="E450" s="92">
        <v>23.89</v>
      </c>
      <c r="F450" s="28">
        <v>8890</v>
      </c>
      <c r="G450" s="29">
        <v>12108</v>
      </c>
      <c r="H450" s="30">
        <v>12192</v>
      </c>
      <c r="I450" s="31">
        <v>13410</v>
      </c>
      <c r="J450" s="32">
        <f t="shared" si="31"/>
        <v>14748.4650283128</v>
      </c>
      <c r="K450" s="32">
        <v>16226</v>
      </c>
      <c r="L450" s="33">
        <f t="shared" si="30"/>
        <v>18924.83448542526</v>
      </c>
      <c r="M450" s="32">
        <v>19075</v>
      </c>
      <c r="O450" s="83">
        <v>172800</v>
      </c>
      <c r="P450" s="77">
        <f t="shared" si="28"/>
        <v>17.28</v>
      </c>
      <c r="Q450" s="27">
        <v>22176</v>
      </c>
      <c r="R450" s="9">
        <f t="shared" si="29"/>
        <v>2.2176</v>
      </c>
    </row>
    <row r="451" spans="1:18" ht="13.5">
      <c r="A451" s="5">
        <v>53</v>
      </c>
      <c r="B451" s="5" t="s">
        <v>385</v>
      </c>
      <c r="C451" s="26" t="s">
        <v>386</v>
      </c>
      <c r="D451" s="5" t="s">
        <v>790</v>
      </c>
      <c r="E451" s="92">
        <v>3.91</v>
      </c>
      <c r="F451" s="28">
        <v>1455</v>
      </c>
      <c r="G451" s="29">
        <v>1981</v>
      </c>
      <c r="H451" s="30">
        <f>G451*1.00728597449</f>
        <v>1995.4335154646901</v>
      </c>
      <c r="I451" s="31">
        <v>2194</v>
      </c>
      <c r="J451" s="32">
        <f t="shared" si="31"/>
        <v>2412.98525519152</v>
      </c>
      <c r="K451" s="32">
        <v>2655</v>
      </c>
      <c r="L451" s="33">
        <f t="shared" si="30"/>
        <v>3096.60024397905</v>
      </c>
      <c r="M451" s="32">
        <v>3121</v>
      </c>
      <c r="O451" s="83">
        <v>23850</v>
      </c>
      <c r="P451" s="77">
        <f t="shared" si="28"/>
        <v>2.385</v>
      </c>
      <c r="Q451" s="27">
        <v>3629</v>
      </c>
      <c r="R451" s="9">
        <f t="shared" si="29"/>
        <v>0.3629</v>
      </c>
    </row>
    <row r="452" spans="1:18" ht="13.5">
      <c r="A452" s="5">
        <v>54</v>
      </c>
      <c r="B452" s="5" t="s">
        <v>387</v>
      </c>
      <c r="C452" s="26" t="s">
        <v>388</v>
      </c>
      <c r="D452" s="5" t="s">
        <v>790</v>
      </c>
      <c r="E452" s="92">
        <v>5.86</v>
      </c>
      <c r="F452" s="28">
        <v>2182</v>
      </c>
      <c r="G452" s="29">
        <v>2972</v>
      </c>
      <c r="H452" s="30">
        <v>2993</v>
      </c>
      <c r="I452" s="31">
        <v>3291</v>
      </c>
      <c r="J452" s="32">
        <f t="shared" si="31"/>
        <v>3619.47788278728</v>
      </c>
      <c r="K452" s="32">
        <v>3983</v>
      </c>
      <c r="L452" s="33">
        <f t="shared" si="30"/>
        <v>4645.48352985633</v>
      </c>
      <c r="M452" s="32">
        <v>4682</v>
      </c>
      <c r="O452" s="83">
        <v>42400</v>
      </c>
      <c r="P452" s="77">
        <f t="shared" si="28"/>
        <v>4.24</v>
      </c>
      <c r="Q452" s="27">
        <v>5443</v>
      </c>
      <c r="R452" s="9">
        <f t="shared" si="29"/>
        <v>0.5443</v>
      </c>
    </row>
    <row r="453" spans="1:18" ht="13.5">
      <c r="A453" s="5">
        <v>55</v>
      </c>
      <c r="B453" s="5" t="s">
        <v>389</v>
      </c>
      <c r="C453" s="26" t="s">
        <v>390</v>
      </c>
      <c r="D453" s="5" t="s">
        <v>246</v>
      </c>
      <c r="E453" s="92">
        <v>2.39</v>
      </c>
      <c r="F453" s="28">
        <v>889</v>
      </c>
      <c r="G453" s="29">
        <v>1211</v>
      </c>
      <c r="H453" s="30">
        <v>1219</v>
      </c>
      <c r="I453" s="31">
        <f t="shared" si="32"/>
        <v>1340.66072775608</v>
      </c>
      <c r="J453" s="32">
        <f t="shared" si="31"/>
        <v>1474.4733674976087</v>
      </c>
      <c r="K453" s="32">
        <v>1623</v>
      </c>
      <c r="L453" s="33">
        <f t="shared" si="30"/>
        <v>1892.94997965273</v>
      </c>
      <c r="M453" s="32">
        <v>1907</v>
      </c>
      <c r="O453" s="83">
        <v>14600</v>
      </c>
      <c r="P453" s="77">
        <f t="shared" si="28"/>
        <v>1.46</v>
      </c>
      <c r="Q453" s="27">
        <v>2218</v>
      </c>
      <c r="R453" s="9">
        <f t="shared" si="29"/>
        <v>0.2218</v>
      </c>
    </row>
    <row r="454" spans="1:18" ht="13.5">
      <c r="A454" s="5">
        <v>56</v>
      </c>
      <c r="B454" s="5" t="s">
        <v>391</v>
      </c>
      <c r="C454" s="26" t="s">
        <v>392</v>
      </c>
      <c r="D454" s="5" t="s">
        <v>246</v>
      </c>
      <c r="E454" s="92">
        <v>2.61</v>
      </c>
      <c r="F454" s="28">
        <v>970</v>
      </c>
      <c r="G454" s="29">
        <v>1321</v>
      </c>
      <c r="H454" s="30">
        <v>1330</v>
      </c>
      <c r="I454" s="31">
        <f t="shared" si="32"/>
        <v>1462.7389400456</v>
      </c>
      <c r="J454" s="32">
        <f t="shared" si="31"/>
        <v>1608.7363238489086</v>
      </c>
      <c r="K454" s="32">
        <v>1770</v>
      </c>
      <c r="L454" s="33">
        <f t="shared" si="30"/>
        <v>2064.4001626527</v>
      </c>
      <c r="M454" s="32">
        <v>2081</v>
      </c>
      <c r="O454" s="83">
        <v>18850</v>
      </c>
      <c r="P454" s="77">
        <f t="shared" si="28"/>
        <v>1.885</v>
      </c>
      <c r="Q454" s="27">
        <v>2419</v>
      </c>
      <c r="R454" s="9">
        <f t="shared" si="29"/>
        <v>0.2419</v>
      </c>
    </row>
    <row r="455" spans="1:18" ht="13.5">
      <c r="A455" s="5">
        <v>57</v>
      </c>
      <c r="B455" s="5" t="s">
        <v>393</v>
      </c>
      <c r="C455" s="26" t="s">
        <v>394</v>
      </c>
      <c r="D455" s="5" t="s">
        <v>790</v>
      </c>
      <c r="E455" s="92">
        <v>65.87</v>
      </c>
      <c r="F455" s="28">
        <v>24515</v>
      </c>
      <c r="G455" s="29">
        <v>33388</v>
      </c>
      <c r="H455" s="30">
        <v>33620</v>
      </c>
      <c r="I455" s="31">
        <v>36978</v>
      </c>
      <c r="J455" s="32">
        <f t="shared" si="31"/>
        <v>40668.809829750244</v>
      </c>
      <c r="K455" s="32">
        <v>44745</v>
      </c>
      <c r="L455" s="33">
        <f t="shared" si="30"/>
        <v>52187.33631519495</v>
      </c>
      <c r="M455" s="32">
        <v>52600</v>
      </c>
      <c r="O455" s="83">
        <v>476550</v>
      </c>
      <c r="P455" s="77">
        <f t="shared" si="28"/>
        <v>47.655</v>
      </c>
      <c r="Q455" s="27">
        <v>61152</v>
      </c>
      <c r="R455" s="9">
        <f t="shared" si="29"/>
        <v>6.1152</v>
      </c>
    </row>
    <row r="456" spans="1:18" ht="13.5">
      <c r="A456" s="5">
        <v>58</v>
      </c>
      <c r="B456" s="5" t="s">
        <v>395</v>
      </c>
      <c r="C456" s="26" t="s">
        <v>396</v>
      </c>
      <c r="D456" s="5" t="s">
        <v>790</v>
      </c>
      <c r="E456" s="92">
        <v>57.9</v>
      </c>
      <c r="F456" s="28">
        <v>21552</v>
      </c>
      <c r="G456" s="29">
        <v>29352</v>
      </c>
      <c r="H456" s="30">
        <v>29556</v>
      </c>
      <c r="I456" s="31">
        <v>32508</v>
      </c>
      <c r="J456" s="32">
        <f t="shared" si="31"/>
        <v>35752.654820312644</v>
      </c>
      <c r="K456" s="32">
        <v>39336</v>
      </c>
      <c r="L456" s="33">
        <f t="shared" si="30"/>
        <v>45878.66937746136</v>
      </c>
      <c r="M456" s="32">
        <v>46242</v>
      </c>
      <c r="O456" s="83">
        <v>418950</v>
      </c>
      <c r="P456" s="77">
        <f t="shared" si="28"/>
        <v>41.895</v>
      </c>
      <c r="Q456" s="27">
        <v>53760</v>
      </c>
      <c r="R456" s="9">
        <f t="shared" si="29"/>
        <v>5.376</v>
      </c>
    </row>
    <row r="457" spans="1:18" ht="13.5">
      <c r="A457" s="5">
        <v>59</v>
      </c>
      <c r="B457" s="5" t="s">
        <v>397</v>
      </c>
      <c r="C457" s="26" t="s">
        <v>398</v>
      </c>
      <c r="D457" s="5" t="s">
        <v>790</v>
      </c>
      <c r="E457" s="92">
        <v>26.06</v>
      </c>
      <c r="F457" s="28">
        <v>9698</v>
      </c>
      <c r="G457" s="29">
        <v>13208</v>
      </c>
      <c r="H457" s="30">
        <v>13300</v>
      </c>
      <c r="I457" s="31">
        <v>14629</v>
      </c>
      <c r="J457" s="32">
        <f t="shared" si="31"/>
        <v>16089.13459352632</v>
      </c>
      <c r="K457" s="32">
        <v>17701</v>
      </c>
      <c r="L457" s="33">
        <f t="shared" si="30"/>
        <v>20645.16795430251</v>
      </c>
      <c r="M457" s="32">
        <v>20809</v>
      </c>
      <c r="O457" s="83">
        <v>135500</v>
      </c>
      <c r="P457" s="77">
        <f t="shared" si="28"/>
        <v>13.55</v>
      </c>
      <c r="Q457" s="27">
        <v>24192</v>
      </c>
      <c r="R457" s="9">
        <f t="shared" si="29"/>
        <v>2.4192</v>
      </c>
    </row>
    <row r="458" spans="1:18" ht="13.5">
      <c r="A458" s="5">
        <v>60</v>
      </c>
      <c r="B458" s="51" t="s">
        <v>399</v>
      </c>
      <c r="C458" s="26" t="s">
        <v>400</v>
      </c>
      <c r="D458" s="5" t="s">
        <v>790</v>
      </c>
      <c r="E458" s="92">
        <v>10.86</v>
      </c>
      <c r="F458" s="28">
        <v>4041</v>
      </c>
      <c r="G458" s="29">
        <v>5504</v>
      </c>
      <c r="H458" s="30">
        <v>5542</v>
      </c>
      <c r="I458" s="31">
        <f t="shared" si="32"/>
        <v>6095.1121847614395</v>
      </c>
      <c r="J458" s="32">
        <f t="shared" si="31"/>
        <v>6703.471208098234</v>
      </c>
      <c r="K458" s="32">
        <v>7376</v>
      </c>
      <c r="L458" s="33">
        <f t="shared" si="30"/>
        <v>8602.833672161762</v>
      </c>
      <c r="M458" s="32">
        <v>8670</v>
      </c>
      <c r="O458" s="83">
        <v>78550</v>
      </c>
      <c r="P458" s="77">
        <f t="shared" si="28"/>
        <v>7.855</v>
      </c>
      <c r="Q458" s="27">
        <v>10080</v>
      </c>
      <c r="R458" s="9">
        <f t="shared" si="29"/>
        <v>1.008</v>
      </c>
    </row>
    <row r="459" spans="1:18" ht="13.5">
      <c r="A459" s="5">
        <v>61</v>
      </c>
      <c r="B459" s="5" t="s">
        <v>401</v>
      </c>
      <c r="C459" s="26" t="s">
        <v>402</v>
      </c>
      <c r="D459" s="5" t="s">
        <v>790</v>
      </c>
      <c r="E459" s="92">
        <v>10.5</v>
      </c>
      <c r="F459" s="28">
        <v>3906</v>
      </c>
      <c r="G459" s="29">
        <v>5320</v>
      </c>
      <c r="H459" s="30">
        <v>5357</v>
      </c>
      <c r="I459" s="31">
        <f t="shared" si="32"/>
        <v>5891.648497612239</v>
      </c>
      <c r="J459" s="32">
        <f t="shared" si="31"/>
        <v>6479.699614179401</v>
      </c>
      <c r="K459" s="32">
        <v>7130</v>
      </c>
      <c r="L459" s="33">
        <f t="shared" si="30"/>
        <v>8315.9170393863</v>
      </c>
      <c r="M459" s="32">
        <v>8381</v>
      </c>
      <c r="O459" s="83">
        <v>75950</v>
      </c>
      <c r="P459" s="77">
        <f aca="true" t="shared" si="33" ref="P459:P522">O459/10000</f>
        <v>7.595</v>
      </c>
      <c r="Q459" s="27">
        <v>9744</v>
      </c>
      <c r="R459" s="9">
        <f aca="true" t="shared" si="34" ref="R459:R522">Q459/10000</f>
        <v>0.9744</v>
      </c>
    </row>
    <row r="460" spans="1:18" ht="13.5">
      <c r="A460" s="5">
        <v>62</v>
      </c>
      <c r="B460" s="5" t="s">
        <v>403</v>
      </c>
      <c r="C460" s="26" t="s">
        <v>404</v>
      </c>
      <c r="D460" s="5" t="s">
        <v>795</v>
      </c>
      <c r="E460" s="92">
        <v>11.58</v>
      </c>
      <c r="F460" s="28">
        <v>4310</v>
      </c>
      <c r="G460" s="29">
        <v>5870</v>
      </c>
      <c r="H460" s="30">
        <v>5911</v>
      </c>
      <c r="I460" s="31">
        <v>6502</v>
      </c>
      <c r="J460" s="32">
        <f t="shared" si="31"/>
        <v>7150.97088844816</v>
      </c>
      <c r="K460" s="32">
        <v>7867</v>
      </c>
      <c r="L460" s="33">
        <f t="shared" si="30"/>
        <v>9175.500609937171</v>
      </c>
      <c r="M460" s="32">
        <v>9248</v>
      </c>
      <c r="O460" s="83">
        <v>83800</v>
      </c>
      <c r="P460" s="77">
        <f t="shared" si="33"/>
        <v>8.38</v>
      </c>
      <c r="Q460" s="27">
        <v>10752</v>
      </c>
      <c r="R460" s="9">
        <f t="shared" si="34"/>
        <v>1.0752</v>
      </c>
    </row>
    <row r="461" spans="1:18" ht="13.5">
      <c r="A461" s="5">
        <v>63</v>
      </c>
      <c r="B461" s="5" t="s">
        <v>405</v>
      </c>
      <c r="C461" s="26" t="s">
        <v>406</v>
      </c>
      <c r="D461" s="5" t="s">
        <v>126</v>
      </c>
      <c r="E461" s="92">
        <v>3.76</v>
      </c>
      <c r="F461" s="28">
        <v>1401</v>
      </c>
      <c r="G461" s="29">
        <v>1908</v>
      </c>
      <c r="H461" s="30">
        <v>1921</v>
      </c>
      <c r="I461" s="31">
        <f t="shared" si="32"/>
        <v>2112.7229352087197</v>
      </c>
      <c r="J461" s="32">
        <f t="shared" si="31"/>
        <v>2323.5958482058295</v>
      </c>
      <c r="K461" s="32">
        <v>2557</v>
      </c>
      <c r="L461" s="33">
        <f t="shared" si="30"/>
        <v>2982.3001219790704</v>
      </c>
      <c r="M461" s="32">
        <v>3006</v>
      </c>
      <c r="O461" s="83">
        <v>27250</v>
      </c>
      <c r="P461" s="77">
        <f t="shared" si="33"/>
        <v>2.725</v>
      </c>
      <c r="Q461" s="27">
        <v>3494</v>
      </c>
      <c r="R461" s="9">
        <f t="shared" si="34"/>
        <v>0.3494</v>
      </c>
    </row>
    <row r="462" spans="1:18" ht="13.5">
      <c r="A462" s="5">
        <v>64</v>
      </c>
      <c r="B462" s="5" t="s">
        <v>407</v>
      </c>
      <c r="C462" s="26" t="s">
        <v>408</v>
      </c>
      <c r="D462" s="5" t="s">
        <v>795</v>
      </c>
      <c r="E462" s="92">
        <v>2.39</v>
      </c>
      <c r="F462" s="28">
        <v>889</v>
      </c>
      <c r="G462" s="29">
        <v>1211</v>
      </c>
      <c r="H462" s="30">
        <v>1219</v>
      </c>
      <c r="I462" s="31">
        <f t="shared" si="32"/>
        <v>1340.66072775608</v>
      </c>
      <c r="J462" s="32">
        <f t="shared" si="31"/>
        <v>1474.4733674976087</v>
      </c>
      <c r="K462" s="32">
        <v>1623</v>
      </c>
      <c r="L462" s="33">
        <f t="shared" si="30"/>
        <v>1892.94997965273</v>
      </c>
      <c r="M462" s="32">
        <v>1907</v>
      </c>
      <c r="O462" s="83">
        <v>17300</v>
      </c>
      <c r="P462" s="77">
        <f t="shared" si="33"/>
        <v>1.73</v>
      </c>
      <c r="Q462" s="27">
        <v>2218</v>
      </c>
      <c r="R462" s="9">
        <f t="shared" si="34"/>
        <v>0.2218</v>
      </c>
    </row>
    <row r="463" spans="1:18" ht="13.5">
      <c r="A463" s="5">
        <v>65</v>
      </c>
      <c r="B463" s="5" t="s">
        <v>409</v>
      </c>
      <c r="C463" s="26" t="s">
        <v>410</v>
      </c>
      <c r="D463" s="5" t="s">
        <v>790</v>
      </c>
      <c r="E463" s="92">
        <v>3.92</v>
      </c>
      <c r="F463" s="28">
        <v>1459</v>
      </c>
      <c r="G463" s="29">
        <v>1987</v>
      </c>
      <c r="H463" s="30">
        <v>2002</v>
      </c>
      <c r="I463" s="31">
        <f t="shared" si="32"/>
        <v>2201.8070360686397</v>
      </c>
      <c r="J463" s="32">
        <f t="shared" si="31"/>
        <v>2421.571519056778</v>
      </c>
      <c r="K463" s="32">
        <v>2664</v>
      </c>
      <c r="L463" s="33">
        <f t="shared" si="30"/>
        <v>3107.09719395864</v>
      </c>
      <c r="M463" s="32">
        <v>3131</v>
      </c>
      <c r="O463" s="83">
        <v>28350</v>
      </c>
      <c r="P463" s="77">
        <f t="shared" si="33"/>
        <v>2.835</v>
      </c>
      <c r="Q463" s="27">
        <v>3640</v>
      </c>
      <c r="R463" s="9">
        <f t="shared" si="34"/>
        <v>0.364</v>
      </c>
    </row>
    <row r="464" spans="1:18" ht="13.5">
      <c r="A464" s="5">
        <v>66</v>
      </c>
      <c r="B464" s="5" t="s">
        <v>411</v>
      </c>
      <c r="C464" s="26" t="s">
        <v>412</v>
      </c>
      <c r="D464" s="5" t="s">
        <v>795</v>
      </c>
      <c r="E464" s="92">
        <v>1.81</v>
      </c>
      <c r="F464" s="28">
        <v>674</v>
      </c>
      <c r="G464" s="29">
        <v>917</v>
      </c>
      <c r="H464" s="30">
        <f>G464*1.00728597449</f>
        <v>923.68123860733</v>
      </c>
      <c r="I464" s="31">
        <f t="shared" si="32"/>
        <v>1015.8680570680397</v>
      </c>
      <c r="J464" s="32">
        <f t="shared" si="31"/>
        <v>1117.2628272220772</v>
      </c>
      <c r="K464" s="32">
        <v>1229</v>
      </c>
      <c r="L464" s="33">
        <f aca="true" t="shared" si="35" ref="L464:L527">K464/100*116.632777551</f>
        <v>1433.4168361017898</v>
      </c>
      <c r="M464" s="32">
        <v>1445</v>
      </c>
      <c r="O464" s="83">
        <v>13100</v>
      </c>
      <c r="P464" s="77">
        <f t="shared" si="33"/>
        <v>1.31</v>
      </c>
      <c r="Q464" s="27">
        <v>1680</v>
      </c>
      <c r="R464" s="9">
        <f t="shared" si="34"/>
        <v>0.168</v>
      </c>
    </row>
    <row r="465" spans="1:18" ht="13.5">
      <c r="A465" s="5">
        <v>67</v>
      </c>
      <c r="B465" s="5" t="s">
        <v>413</v>
      </c>
      <c r="C465" s="26" t="s">
        <v>414</v>
      </c>
      <c r="D465" s="5" t="s">
        <v>795</v>
      </c>
      <c r="E465" s="92">
        <v>4.34</v>
      </c>
      <c r="F465" s="28">
        <v>1616</v>
      </c>
      <c r="G465" s="29">
        <v>2201</v>
      </c>
      <c r="H465" s="30">
        <f>G465*1.00728597449</f>
        <v>2217.03642985249</v>
      </c>
      <c r="I465" s="31">
        <f t="shared" si="32"/>
        <v>2438.3049003345204</v>
      </c>
      <c r="J465" s="32">
        <f t="shared" si="31"/>
        <v>2681.674463157897</v>
      </c>
      <c r="K465" s="32">
        <v>2950</v>
      </c>
      <c r="L465" s="33">
        <f t="shared" si="35"/>
        <v>3440.6669377545</v>
      </c>
      <c r="M465" s="32">
        <v>3468</v>
      </c>
      <c r="O465" s="83">
        <v>31400</v>
      </c>
      <c r="P465" s="77">
        <f t="shared" si="33"/>
        <v>3.14</v>
      </c>
      <c r="Q465" s="27">
        <v>4032</v>
      </c>
      <c r="R465" s="9">
        <f t="shared" si="34"/>
        <v>0.4032</v>
      </c>
    </row>
    <row r="466" spans="1:18" ht="13.5">
      <c r="A466" s="5">
        <v>68</v>
      </c>
      <c r="B466" s="5" t="s">
        <v>415</v>
      </c>
      <c r="C466" s="26" t="s">
        <v>416</v>
      </c>
      <c r="D466" s="5" t="s">
        <v>791</v>
      </c>
      <c r="E466" s="92">
        <v>8.32</v>
      </c>
      <c r="F466" s="28">
        <v>3098</v>
      </c>
      <c r="G466" s="29">
        <v>4219</v>
      </c>
      <c r="H466" s="30">
        <v>4249</v>
      </c>
      <c r="I466" s="31">
        <f t="shared" si="32"/>
        <v>4673.065982145679</v>
      </c>
      <c r="J466" s="32">
        <f t="shared" si="31"/>
        <v>5139.489203033092</v>
      </c>
      <c r="K466" s="32">
        <v>5655</v>
      </c>
      <c r="L466" s="33">
        <f t="shared" si="35"/>
        <v>6595.58357050905</v>
      </c>
      <c r="M466" s="32">
        <v>6647</v>
      </c>
      <c r="O466" s="83">
        <v>60250</v>
      </c>
      <c r="P466" s="77">
        <f t="shared" si="33"/>
        <v>6.025</v>
      </c>
      <c r="Q466" s="27">
        <v>7728</v>
      </c>
      <c r="R466" s="9">
        <f t="shared" si="34"/>
        <v>0.7728</v>
      </c>
    </row>
    <row r="467" spans="1:18" ht="13.5">
      <c r="A467" s="5">
        <v>69</v>
      </c>
      <c r="B467" s="5" t="s">
        <v>417</v>
      </c>
      <c r="C467" s="26" t="s">
        <v>1174</v>
      </c>
      <c r="D467" s="5" t="s">
        <v>791</v>
      </c>
      <c r="E467" s="92">
        <v>3.4</v>
      </c>
      <c r="F467" s="28">
        <v>1266</v>
      </c>
      <c r="G467" s="29">
        <v>1724</v>
      </c>
      <c r="H467" s="30">
        <v>1736</v>
      </c>
      <c r="I467" s="31">
        <v>1910</v>
      </c>
      <c r="J467" s="32">
        <f t="shared" si="31"/>
        <v>2100.6389413928</v>
      </c>
      <c r="K467" s="32">
        <v>2311</v>
      </c>
      <c r="L467" s="33">
        <f t="shared" si="35"/>
        <v>2695.38348920361</v>
      </c>
      <c r="M467" s="32">
        <v>2717</v>
      </c>
      <c r="O467" s="83">
        <v>20750</v>
      </c>
      <c r="P467" s="77">
        <f t="shared" si="33"/>
        <v>2.075</v>
      </c>
      <c r="Q467" s="27">
        <v>3158</v>
      </c>
      <c r="R467" s="9">
        <f t="shared" si="34"/>
        <v>0.3158</v>
      </c>
    </row>
    <row r="468" spans="1:18" ht="13.5">
      <c r="A468" s="5">
        <v>70</v>
      </c>
      <c r="B468" s="5" t="s">
        <v>1175</v>
      </c>
      <c r="C468" s="26" t="s">
        <v>1176</v>
      </c>
      <c r="D468" s="5" t="s">
        <v>795</v>
      </c>
      <c r="E468" s="92">
        <v>2.61</v>
      </c>
      <c r="F468" s="28">
        <v>973</v>
      </c>
      <c r="G468" s="29">
        <v>1325</v>
      </c>
      <c r="H468" s="30">
        <v>1334</v>
      </c>
      <c r="I468" s="31">
        <v>1468</v>
      </c>
      <c r="J468" s="32">
        <f t="shared" si="31"/>
        <v>1614.52249526944</v>
      </c>
      <c r="K468" s="32">
        <v>1776</v>
      </c>
      <c r="L468" s="33">
        <f t="shared" si="35"/>
        <v>2071.3981293057604</v>
      </c>
      <c r="M468" s="32">
        <v>2087</v>
      </c>
      <c r="O468" s="83">
        <v>18900</v>
      </c>
      <c r="P468" s="77">
        <f t="shared" si="33"/>
        <v>1.89</v>
      </c>
      <c r="Q468" s="27">
        <v>2427</v>
      </c>
      <c r="R468" s="9">
        <f t="shared" si="34"/>
        <v>0.2427</v>
      </c>
    </row>
    <row r="469" spans="1:18" ht="13.5">
      <c r="A469" s="5">
        <v>71</v>
      </c>
      <c r="B469" s="51" t="s">
        <v>1177</v>
      </c>
      <c r="C469" s="26" t="s">
        <v>1178</v>
      </c>
      <c r="D469" s="5" t="s">
        <v>246</v>
      </c>
      <c r="E469" s="92">
        <v>6.85</v>
      </c>
      <c r="F469" s="28">
        <v>2548</v>
      </c>
      <c r="G469" s="29">
        <v>3470</v>
      </c>
      <c r="H469" s="30">
        <f>G469*1.00728597449</f>
        <v>3495.2823314803</v>
      </c>
      <c r="I469" s="31">
        <v>3845</v>
      </c>
      <c r="J469" s="32">
        <f t="shared" si="31"/>
        <v>4228.7731568876</v>
      </c>
      <c r="K469" s="32">
        <v>4651</v>
      </c>
      <c r="L469" s="33">
        <f t="shared" si="35"/>
        <v>5424.59048389701</v>
      </c>
      <c r="M469" s="32">
        <v>5467</v>
      </c>
      <c r="O469" s="83">
        <v>49550</v>
      </c>
      <c r="P469" s="77">
        <f t="shared" si="33"/>
        <v>4.955</v>
      </c>
      <c r="Q469" s="27">
        <v>6356</v>
      </c>
      <c r="R469" s="9">
        <f t="shared" si="34"/>
        <v>0.6356</v>
      </c>
    </row>
    <row r="470" spans="1:18" ht="13.5">
      <c r="A470" s="5">
        <v>72</v>
      </c>
      <c r="B470" s="5" t="s">
        <v>1179</v>
      </c>
      <c r="C470" s="26" t="s">
        <v>1180</v>
      </c>
      <c r="D470" s="5" t="s">
        <v>790</v>
      </c>
      <c r="E470" s="92">
        <v>9.05</v>
      </c>
      <c r="F470" s="28">
        <v>3368</v>
      </c>
      <c r="G470" s="29">
        <v>4586</v>
      </c>
      <c r="H470" s="30">
        <v>4618</v>
      </c>
      <c r="I470" s="31">
        <f t="shared" si="32"/>
        <v>5078.89355272976</v>
      </c>
      <c r="J470" s="32">
        <f t="shared" si="31"/>
        <v>5585.8228146874135</v>
      </c>
      <c r="K470" s="32">
        <v>6146</v>
      </c>
      <c r="L470" s="33">
        <f t="shared" si="35"/>
        <v>7168.25050828446</v>
      </c>
      <c r="M470" s="32">
        <v>7225</v>
      </c>
      <c r="O470" s="83">
        <v>65450</v>
      </c>
      <c r="P470" s="77">
        <f t="shared" si="33"/>
        <v>6.545</v>
      </c>
      <c r="Q470" s="27">
        <v>8400</v>
      </c>
      <c r="R470" s="9">
        <f t="shared" si="34"/>
        <v>0.84</v>
      </c>
    </row>
    <row r="471" spans="1:18" ht="13.5">
      <c r="A471" s="5">
        <v>73</v>
      </c>
      <c r="B471" s="5" t="s">
        <v>1181</v>
      </c>
      <c r="C471" s="26" t="s">
        <v>1182</v>
      </c>
      <c r="D471" s="5" t="s">
        <v>795</v>
      </c>
      <c r="E471" s="92">
        <v>1.81</v>
      </c>
      <c r="F471" s="28">
        <v>674</v>
      </c>
      <c r="G471" s="29">
        <v>917</v>
      </c>
      <c r="H471" s="30">
        <f>G471*1.00728597449</f>
        <v>923.68123860733</v>
      </c>
      <c r="I471" s="31">
        <f t="shared" si="32"/>
        <v>1015.8680570680397</v>
      </c>
      <c r="J471" s="32">
        <f t="shared" si="31"/>
        <v>1117.2628272220772</v>
      </c>
      <c r="K471" s="32">
        <v>1229</v>
      </c>
      <c r="L471" s="33">
        <f t="shared" si="35"/>
        <v>1433.4168361017898</v>
      </c>
      <c r="M471" s="32">
        <v>1445</v>
      </c>
      <c r="O471" s="83">
        <v>13100</v>
      </c>
      <c r="P471" s="77">
        <f t="shared" si="33"/>
        <v>1.31</v>
      </c>
      <c r="Q471" s="27">
        <v>1680</v>
      </c>
      <c r="R471" s="9">
        <f t="shared" si="34"/>
        <v>0.168</v>
      </c>
    </row>
    <row r="472" spans="1:18" ht="13.5">
      <c r="A472" s="5">
        <v>74</v>
      </c>
      <c r="B472" s="5" t="s">
        <v>1183</v>
      </c>
      <c r="C472" s="26" t="s">
        <v>1184</v>
      </c>
      <c r="D472" s="5" t="s">
        <v>790</v>
      </c>
      <c r="E472" s="92">
        <v>19.54</v>
      </c>
      <c r="F472" s="28">
        <v>7274</v>
      </c>
      <c r="G472" s="29">
        <v>9906</v>
      </c>
      <c r="H472" s="30">
        <v>9975</v>
      </c>
      <c r="I472" s="31">
        <f t="shared" si="32"/>
        <v>10970.542050342</v>
      </c>
      <c r="J472" s="32">
        <f t="shared" si="31"/>
        <v>12065.522428866814</v>
      </c>
      <c r="K472" s="32">
        <v>13276</v>
      </c>
      <c r="L472" s="33">
        <f t="shared" si="35"/>
        <v>15484.167547670759</v>
      </c>
      <c r="M472" s="32">
        <v>15607</v>
      </c>
      <c r="O472" s="83">
        <v>141400</v>
      </c>
      <c r="P472" s="77">
        <f t="shared" si="33"/>
        <v>14.14</v>
      </c>
      <c r="Q472" s="27">
        <v>18144</v>
      </c>
      <c r="R472" s="9">
        <f t="shared" si="34"/>
        <v>1.8144</v>
      </c>
    </row>
    <row r="473" spans="1:18" ht="13.5">
      <c r="A473" s="5">
        <v>75</v>
      </c>
      <c r="B473" s="5" t="s">
        <v>1185</v>
      </c>
      <c r="C473" s="26" t="s">
        <v>1186</v>
      </c>
      <c r="D473" s="5" t="s">
        <v>127</v>
      </c>
      <c r="E473" s="92">
        <v>1.81</v>
      </c>
      <c r="F473" s="28">
        <v>674</v>
      </c>
      <c r="G473" s="29">
        <v>917</v>
      </c>
      <c r="H473" s="30">
        <f>G473*1.00728597449</f>
        <v>923.68123860733</v>
      </c>
      <c r="I473" s="31">
        <f t="shared" si="32"/>
        <v>1015.8680570680397</v>
      </c>
      <c r="J473" s="32">
        <f t="shared" si="31"/>
        <v>1117.2628272220772</v>
      </c>
      <c r="K473" s="32">
        <v>1229</v>
      </c>
      <c r="L473" s="33">
        <f t="shared" si="35"/>
        <v>1433.4168361017898</v>
      </c>
      <c r="M473" s="32">
        <v>1445</v>
      </c>
      <c r="O473" s="83">
        <v>13100</v>
      </c>
      <c r="P473" s="77">
        <f t="shared" si="33"/>
        <v>1.31</v>
      </c>
      <c r="Q473" s="27">
        <v>1680</v>
      </c>
      <c r="R473" s="9">
        <f t="shared" si="34"/>
        <v>0.168</v>
      </c>
    </row>
    <row r="474" spans="1:18" ht="13.5">
      <c r="A474" s="5">
        <v>76</v>
      </c>
      <c r="B474" s="5" t="s">
        <v>1187</v>
      </c>
      <c r="C474" s="26" t="s">
        <v>1188</v>
      </c>
      <c r="D474" s="5" t="s">
        <v>793</v>
      </c>
      <c r="E474" s="92">
        <v>3.62</v>
      </c>
      <c r="F474" s="28">
        <v>1347</v>
      </c>
      <c r="G474" s="29">
        <v>1835</v>
      </c>
      <c r="H474" s="30">
        <v>1847</v>
      </c>
      <c r="I474" s="31">
        <f t="shared" si="32"/>
        <v>2031.33746034904</v>
      </c>
      <c r="J474" s="32">
        <f aca="true" t="shared" si="36" ref="J474:J537">I474*9.981096408%+I474</f>
        <v>2234.0872106382963</v>
      </c>
      <c r="K474" s="32">
        <v>2459</v>
      </c>
      <c r="L474" s="33">
        <f t="shared" si="35"/>
        <v>2867.9999999790903</v>
      </c>
      <c r="M474" s="32">
        <v>2890</v>
      </c>
      <c r="O474" s="83">
        <v>26200</v>
      </c>
      <c r="P474" s="77">
        <f t="shared" si="33"/>
        <v>2.62</v>
      </c>
      <c r="Q474" s="27">
        <v>3360</v>
      </c>
      <c r="R474" s="9">
        <f t="shared" si="34"/>
        <v>0.336</v>
      </c>
    </row>
    <row r="475" spans="1:18" ht="13.5">
      <c r="A475" s="5">
        <v>77</v>
      </c>
      <c r="B475" s="5" t="s">
        <v>1189</v>
      </c>
      <c r="C475" s="26" t="s">
        <v>1190</v>
      </c>
      <c r="D475" s="5" t="s">
        <v>793</v>
      </c>
      <c r="E475" s="92">
        <v>4.34</v>
      </c>
      <c r="F475" s="28">
        <v>1616</v>
      </c>
      <c r="G475" s="29">
        <v>2201</v>
      </c>
      <c r="H475" s="30">
        <f>G475*1.00728597449</f>
        <v>2217.03642985249</v>
      </c>
      <c r="I475" s="31">
        <f aca="true" t="shared" si="37" ref="I475:I538">H475*1.09980371432</f>
        <v>2438.3049003345204</v>
      </c>
      <c r="J475" s="32">
        <f t="shared" si="36"/>
        <v>2681.674463157897</v>
      </c>
      <c r="K475" s="32">
        <v>2950</v>
      </c>
      <c r="L475" s="33">
        <f t="shared" si="35"/>
        <v>3440.6669377545</v>
      </c>
      <c r="M475" s="32">
        <v>3468</v>
      </c>
      <c r="O475" s="83">
        <v>31400</v>
      </c>
      <c r="P475" s="77">
        <f t="shared" si="33"/>
        <v>3.14</v>
      </c>
      <c r="Q475" s="27">
        <v>4032</v>
      </c>
      <c r="R475" s="9">
        <f t="shared" si="34"/>
        <v>0.4032</v>
      </c>
    </row>
    <row r="476" spans="1:18" ht="13.5">
      <c r="A476" s="5">
        <v>78</v>
      </c>
      <c r="B476" s="5" t="s">
        <v>1191</v>
      </c>
      <c r="C476" s="26" t="s">
        <v>1192</v>
      </c>
      <c r="D476" s="5" t="s">
        <v>793</v>
      </c>
      <c r="E476" s="92">
        <v>5.07</v>
      </c>
      <c r="F476" s="28">
        <v>1886</v>
      </c>
      <c r="G476" s="29">
        <v>2568</v>
      </c>
      <c r="H476" s="30">
        <v>2586</v>
      </c>
      <c r="I476" s="31">
        <f t="shared" si="37"/>
        <v>2844.09240523152</v>
      </c>
      <c r="J476" s="32">
        <f t="shared" si="36"/>
        <v>3127.964010130284</v>
      </c>
      <c r="K476" s="32">
        <v>3442</v>
      </c>
      <c r="L476" s="33">
        <f t="shared" si="35"/>
        <v>4014.50020330542</v>
      </c>
      <c r="M476" s="32">
        <v>4046</v>
      </c>
      <c r="O476" s="83">
        <v>36700</v>
      </c>
      <c r="P476" s="77">
        <f t="shared" si="33"/>
        <v>3.67</v>
      </c>
      <c r="Q476" s="27">
        <v>4704</v>
      </c>
      <c r="R476" s="9">
        <f t="shared" si="34"/>
        <v>0.4704</v>
      </c>
    </row>
    <row r="477" spans="1:18" ht="13.5">
      <c r="A477" s="5">
        <v>79</v>
      </c>
      <c r="B477" s="5" t="s">
        <v>1193</v>
      </c>
      <c r="C477" s="26" t="s">
        <v>1194</v>
      </c>
      <c r="D477" s="5" t="s">
        <v>793</v>
      </c>
      <c r="E477" s="92">
        <v>4.34</v>
      </c>
      <c r="F477" s="28">
        <v>1616</v>
      </c>
      <c r="G477" s="29">
        <v>2201</v>
      </c>
      <c r="H477" s="30">
        <f>G477*1.00728597449</f>
        <v>2217.03642985249</v>
      </c>
      <c r="I477" s="31">
        <f t="shared" si="37"/>
        <v>2438.3049003345204</v>
      </c>
      <c r="J477" s="32">
        <f t="shared" si="36"/>
        <v>2681.674463157897</v>
      </c>
      <c r="K477" s="32">
        <v>2950</v>
      </c>
      <c r="L477" s="33">
        <f t="shared" si="35"/>
        <v>3440.6669377545</v>
      </c>
      <c r="M477" s="32">
        <v>3468</v>
      </c>
      <c r="O477" s="83">
        <v>31400</v>
      </c>
      <c r="P477" s="77">
        <f t="shared" si="33"/>
        <v>3.14</v>
      </c>
      <c r="Q477" s="27">
        <v>4032</v>
      </c>
      <c r="R477" s="9">
        <f t="shared" si="34"/>
        <v>0.4032</v>
      </c>
    </row>
    <row r="478" spans="1:18" ht="25.5">
      <c r="A478" s="5">
        <v>80</v>
      </c>
      <c r="B478" s="5" t="s">
        <v>1195</v>
      </c>
      <c r="C478" s="26" t="s">
        <v>1196</v>
      </c>
      <c r="D478" s="5" t="s">
        <v>793</v>
      </c>
      <c r="E478" s="92">
        <v>5.07</v>
      </c>
      <c r="F478" s="28">
        <v>1886</v>
      </c>
      <c r="G478" s="29">
        <v>2568</v>
      </c>
      <c r="H478" s="30">
        <v>2586</v>
      </c>
      <c r="I478" s="31">
        <f t="shared" si="37"/>
        <v>2844.09240523152</v>
      </c>
      <c r="J478" s="32">
        <f t="shared" si="36"/>
        <v>3127.964010130284</v>
      </c>
      <c r="K478" s="32">
        <v>3442</v>
      </c>
      <c r="L478" s="33">
        <f t="shared" si="35"/>
        <v>4014.50020330542</v>
      </c>
      <c r="M478" s="32">
        <v>4046</v>
      </c>
      <c r="O478" s="83">
        <v>36650</v>
      </c>
      <c r="P478" s="77">
        <f t="shared" si="33"/>
        <v>3.665</v>
      </c>
      <c r="Q478" s="27">
        <v>4704</v>
      </c>
      <c r="R478" s="9">
        <f t="shared" si="34"/>
        <v>0.4704</v>
      </c>
    </row>
    <row r="479" spans="1:18" ht="25.5">
      <c r="A479" s="5">
        <v>81</v>
      </c>
      <c r="B479" s="5" t="s">
        <v>1197</v>
      </c>
      <c r="C479" s="26" t="s">
        <v>1198</v>
      </c>
      <c r="D479" s="5" t="s">
        <v>793</v>
      </c>
      <c r="E479" s="92">
        <v>5.79</v>
      </c>
      <c r="F479" s="28">
        <v>2155</v>
      </c>
      <c r="G479" s="29">
        <v>2935</v>
      </c>
      <c r="H479" s="30">
        <f>G479*1.00728597449</f>
        <v>2956.38433512815</v>
      </c>
      <c r="I479" s="31">
        <f t="shared" si="37"/>
        <v>3251.4424727314026</v>
      </c>
      <c r="J479" s="32">
        <f t="shared" si="36"/>
        <v>3575.972080585383</v>
      </c>
      <c r="K479" s="32">
        <v>3934</v>
      </c>
      <c r="L479" s="33">
        <f t="shared" si="35"/>
        <v>4588.333468856341</v>
      </c>
      <c r="M479" s="32">
        <v>4624</v>
      </c>
      <c r="O479" s="83">
        <v>41900</v>
      </c>
      <c r="P479" s="77">
        <f t="shared" si="33"/>
        <v>4.19</v>
      </c>
      <c r="Q479" s="27">
        <v>5376</v>
      </c>
      <c r="R479" s="9">
        <f t="shared" si="34"/>
        <v>0.5376</v>
      </c>
    </row>
    <row r="480" spans="1:18" ht="13.5">
      <c r="A480" s="5">
        <v>82</v>
      </c>
      <c r="B480" s="5" t="s">
        <v>1199</v>
      </c>
      <c r="C480" s="26" t="s">
        <v>1200</v>
      </c>
      <c r="D480" s="5" t="s">
        <v>790</v>
      </c>
      <c r="E480" s="92">
        <v>23.02</v>
      </c>
      <c r="F480" s="28">
        <v>8567</v>
      </c>
      <c r="G480" s="29">
        <v>11667</v>
      </c>
      <c r="H480" s="30">
        <v>11749</v>
      </c>
      <c r="I480" s="31">
        <f t="shared" si="37"/>
        <v>12921.59383954568</v>
      </c>
      <c r="J480" s="32">
        <f t="shared" si="36"/>
        <v>14211.310578120923</v>
      </c>
      <c r="K480" s="32">
        <v>15636</v>
      </c>
      <c r="L480" s="33">
        <f t="shared" si="35"/>
        <v>18236.701097874364</v>
      </c>
      <c r="M480" s="32">
        <v>18381</v>
      </c>
      <c r="O480" s="83">
        <v>166550</v>
      </c>
      <c r="P480" s="77">
        <f t="shared" si="33"/>
        <v>16.655</v>
      </c>
      <c r="Q480" s="27">
        <v>21370</v>
      </c>
      <c r="R480" s="9">
        <f t="shared" si="34"/>
        <v>2.137</v>
      </c>
    </row>
    <row r="481" spans="1:18" ht="13.5">
      <c r="A481" s="5">
        <v>83</v>
      </c>
      <c r="B481" s="5" t="s">
        <v>1201</v>
      </c>
      <c r="C481" s="26" t="s">
        <v>1202</v>
      </c>
      <c r="D481" s="5" t="s">
        <v>790</v>
      </c>
      <c r="E481" s="92">
        <v>28.81</v>
      </c>
      <c r="F481" s="28">
        <v>10722</v>
      </c>
      <c r="G481" s="29">
        <v>14603</v>
      </c>
      <c r="H481" s="30">
        <v>14704</v>
      </c>
      <c r="I481" s="31">
        <v>16173</v>
      </c>
      <c r="J481" s="32">
        <f t="shared" si="36"/>
        <v>17787.24272206584</v>
      </c>
      <c r="K481" s="32">
        <v>19570</v>
      </c>
      <c r="L481" s="33">
        <f t="shared" si="35"/>
        <v>22825.0345667307</v>
      </c>
      <c r="M481" s="32">
        <v>23005</v>
      </c>
      <c r="O481" s="83">
        <v>208450</v>
      </c>
      <c r="P481" s="77">
        <f t="shared" si="33"/>
        <v>20.845</v>
      </c>
      <c r="Q481" s="27">
        <v>26746</v>
      </c>
      <c r="R481" s="9">
        <f t="shared" si="34"/>
        <v>2.6746</v>
      </c>
    </row>
    <row r="482" spans="1:18" ht="13.5">
      <c r="A482" s="5">
        <v>84</v>
      </c>
      <c r="B482" s="5" t="s">
        <v>529</v>
      </c>
      <c r="C482" s="26" t="s">
        <v>530</v>
      </c>
      <c r="D482" s="5" t="s">
        <v>128</v>
      </c>
      <c r="E482" s="92">
        <v>6.22</v>
      </c>
      <c r="F482" s="28">
        <v>2317</v>
      </c>
      <c r="G482" s="29">
        <v>3155</v>
      </c>
      <c r="H482" s="30">
        <v>3177</v>
      </c>
      <c r="I482" s="31">
        <v>3495</v>
      </c>
      <c r="J482" s="32">
        <f t="shared" si="36"/>
        <v>3843.8393194596</v>
      </c>
      <c r="K482" s="32">
        <v>4229</v>
      </c>
      <c r="L482" s="33">
        <f t="shared" si="35"/>
        <v>4932.40016263179</v>
      </c>
      <c r="M482" s="32">
        <v>4971</v>
      </c>
      <c r="O482" s="83">
        <v>45050</v>
      </c>
      <c r="P482" s="77">
        <f t="shared" si="33"/>
        <v>4.505</v>
      </c>
      <c r="Q482" s="27">
        <v>5779</v>
      </c>
      <c r="R482" s="9">
        <f t="shared" si="34"/>
        <v>0.5779</v>
      </c>
    </row>
    <row r="483" spans="1:18" ht="13.5">
      <c r="A483" s="5">
        <v>85</v>
      </c>
      <c r="B483" s="5" t="s">
        <v>531</v>
      </c>
      <c r="C483" s="26" t="s">
        <v>532</v>
      </c>
      <c r="D483" s="5" t="s">
        <v>790</v>
      </c>
      <c r="E483" s="92">
        <v>9.99</v>
      </c>
      <c r="F483" s="28">
        <v>3718</v>
      </c>
      <c r="G483" s="29">
        <v>5063</v>
      </c>
      <c r="H483" s="30">
        <v>5098</v>
      </c>
      <c r="I483" s="31">
        <v>5608</v>
      </c>
      <c r="J483" s="32">
        <f t="shared" si="36"/>
        <v>6167.73988656064</v>
      </c>
      <c r="K483" s="32">
        <v>6785</v>
      </c>
      <c r="L483" s="33">
        <f t="shared" si="35"/>
        <v>7913.533956835349</v>
      </c>
      <c r="M483" s="32">
        <v>7977</v>
      </c>
      <c r="O483" s="83">
        <v>72250</v>
      </c>
      <c r="P483" s="77">
        <f t="shared" si="33"/>
        <v>7.225</v>
      </c>
      <c r="Q483" s="27">
        <v>9274</v>
      </c>
      <c r="R483" s="9">
        <f t="shared" si="34"/>
        <v>0.9274</v>
      </c>
    </row>
    <row r="484" spans="1:18" ht="13.5">
      <c r="A484" s="5">
        <v>86</v>
      </c>
      <c r="B484" s="5" t="s">
        <v>533</v>
      </c>
      <c r="C484" s="26" t="s">
        <v>534</v>
      </c>
      <c r="D484" s="5" t="s">
        <v>129</v>
      </c>
      <c r="E484" s="92">
        <v>7.24</v>
      </c>
      <c r="F484" s="28">
        <v>2694</v>
      </c>
      <c r="G484" s="29">
        <v>3669</v>
      </c>
      <c r="H484" s="30">
        <v>3695</v>
      </c>
      <c r="I484" s="31">
        <f t="shared" si="37"/>
        <v>4063.7747244124</v>
      </c>
      <c r="J484" s="32">
        <f t="shared" si="36"/>
        <v>4469.383997459938</v>
      </c>
      <c r="K484" s="32">
        <v>4917</v>
      </c>
      <c r="L484" s="33">
        <f t="shared" si="35"/>
        <v>5734.83367218267</v>
      </c>
      <c r="M484" s="32">
        <v>5780</v>
      </c>
      <c r="O484" s="83">
        <v>52350</v>
      </c>
      <c r="P484" s="77">
        <f t="shared" si="33"/>
        <v>5.235</v>
      </c>
      <c r="Q484" s="27">
        <v>6720</v>
      </c>
      <c r="R484" s="9">
        <f t="shared" si="34"/>
        <v>0.672</v>
      </c>
    </row>
    <row r="485" spans="1:18" ht="13.5">
      <c r="A485" s="5">
        <v>87</v>
      </c>
      <c r="B485" s="5" t="s">
        <v>535</v>
      </c>
      <c r="C485" s="26" t="s">
        <v>536</v>
      </c>
      <c r="D485" s="5" t="s">
        <v>790</v>
      </c>
      <c r="E485" s="92">
        <v>20.12</v>
      </c>
      <c r="F485" s="28">
        <v>7489</v>
      </c>
      <c r="G485" s="29">
        <v>10200</v>
      </c>
      <c r="H485" s="30">
        <v>10271</v>
      </c>
      <c r="I485" s="31">
        <v>11297</v>
      </c>
      <c r="J485" s="32">
        <f t="shared" si="36"/>
        <v>12424.56446121176</v>
      </c>
      <c r="K485" s="32">
        <v>13669</v>
      </c>
      <c r="L485" s="33">
        <f t="shared" si="35"/>
        <v>15942.53436344619</v>
      </c>
      <c r="M485" s="32">
        <v>16069</v>
      </c>
      <c r="O485" s="83">
        <v>145600</v>
      </c>
      <c r="P485" s="77">
        <f t="shared" si="33"/>
        <v>14.56</v>
      </c>
      <c r="Q485" s="27">
        <v>18682</v>
      </c>
      <c r="R485" s="9">
        <f t="shared" si="34"/>
        <v>1.8682</v>
      </c>
    </row>
    <row r="486" spans="1:18" ht="13.5">
      <c r="A486" s="5">
        <v>88</v>
      </c>
      <c r="B486" s="5" t="s">
        <v>537</v>
      </c>
      <c r="C486" s="26" t="s">
        <v>538</v>
      </c>
      <c r="D486" s="5" t="s">
        <v>790</v>
      </c>
      <c r="E486" s="92">
        <v>3.21</v>
      </c>
      <c r="F486" s="28">
        <v>1194</v>
      </c>
      <c r="G486" s="29">
        <v>1626</v>
      </c>
      <c r="H486" s="30">
        <f>G486*1.00728597449</f>
        <v>1637.84699452074</v>
      </c>
      <c r="I486" s="31">
        <v>1802</v>
      </c>
      <c r="J486" s="32">
        <f t="shared" si="36"/>
        <v>1981.85935727216</v>
      </c>
      <c r="K486" s="32">
        <v>2180</v>
      </c>
      <c r="L486" s="33">
        <f t="shared" si="35"/>
        <v>2542.5945506118</v>
      </c>
      <c r="M486" s="32">
        <v>2563</v>
      </c>
      <c r="O486" s="83">
        <v>19600</v>
      </c>
      <c r="P486" s="77">
        <f t="shared" si="33"/>
        <v>1.96</v>
      </c>
      <c r="Q486" s="27">
        <v>2980</v>
      </c>
      <c r="R486" s="9">
        <f t="shared" si="34"/>
        <v>0.298</v>
      </c>
    </row>
    <row r="487" spans="1:18" ht="13.5">
      <c r="A487" s="5">
        <v>89</v>
      </c>
      <c r="B487" s="5" t="s">
        <v>539</v>
      </c>
      <c r="C487" s="26" t="s">
        <v>540</v>
      </c>
      <c r="D487" s="5" t="s">
        <v>790</v>
      </c>
      <c r="E487" s="92">
        <v>2.17</v>
      </c>
      <c r="F487" s="28">
        <v>808</v>
      </c>
      <c r="G487" s="29">
        <v>1101</v>
      </c>
      <c r="H487" s="30">
        <v>1108</v>
      </c>
      <c r="I487" s="31">
        <f t="shared" si="37"/>
        <v>1218.58251546656</v>
      </c>
      <c r="J487" s="32">
        <f t="shared" si="36"/>
        <v>1340.2104111463088</v>
      </c>
      <c r="K487" s="32">
        <v>1475</v>
      </c>
      <c r="L487" s="33">
        <f t="shared" si="35"/>
        <v>1720.33346887725</v>
      </c>
      <c r="M487" s="32">
        <v>1734</v>
      </c>
      <c r="O487" s="83">
        <v>15700</v>
      </c>
      <c r="P487" s="77">
        <f t="shared" si="33"/>
        <v>1.57</v>
      </c>
      <c r="Q487" s="27">
        <v>2016</v>
      </c>
      <c r="R487" s="9">
        <f t="shared" si="34"/>
        <v>0.2016</v>
      </c>
    </row>
    <row r="488" spans="1:18" ht="13.5">
      <c r="A488" s="5">
        <v>90</v>
      </c>
      <c r="B488" s="5" t="s">
        <v>541</v>
      </c>
      <c r="C488" s="26" t="s">
        <v>542</v>
      </c>
      <c r="D488" s="5" t="s">
        <v>790</v>
      </c>
      <c r="E488" s="92">
        <v>21.53</v>
      </c>
      <c r="F488" s="28">
        <v>8013</v>
      </c>
      <c r="G488" s="29">
        <v>10915</v>
      </c>
      <c r="H488" s="30">
        <v>10996</v>
      </c>
      <c r="I488" s="31">
        <v>12089</v>
      </c>
      <c r="J488" s="32">
        <f t="shared" si="36"/>
        <v>13295.61474476312</v>
      </c>
      <c r="K488" s="32">
        <v>14629</v>
      </c>
      <c r="L488" s="33">
        <f t="shared" si="35"/>
        <v>17062.20902793579</v>
      </c>
      <c r="M488" s="32">
        <v>17199</v>
      </c>
      <c r="O488" s="83">
        <v>155800</v>
      </c>
      <c r="P488" s="77">
        <f t="shared" si="33"/>
        <v>15.58</v>
      </c>
      <c r="Q488" s="27">
        <v>19996</v>
      </c>
      <c r="R488" s="9">
        <f t="shared" si="34"/>
        <v>1.9996</v>
      </c>
    </row>
    <row r="489" spans="1:18" ht="13.5">
      <c r="A489" s="5">
        <v>91</v>
      </c>
      <c r="B489" s="5" t="s">
        <v>543</v>
      </c>
      <c r="C489" s="26" t="s">
        <v>544</v>
      </c>
      <c r="D489" s="5" t="s">
        <v>790</v>
      </c>
      <c r="E489" s="92">
        <v>10.37</v>
      </c>
      <c r="F489" s="28">
        <v>3858</v>
      </c>
      <c r="G489" s="29">
        <v>5255</v>
      </c>
      <c r="H489" s="30">
        <v>5294</v>
      </c>
      <c r="I489" s="31">
        <v>5821</v>
      </c>
      <c r="J489" s="32">
        <f t="shared" si="36"/>
        <v>6401.99962190968</v>
      </c>
      <c r="K489" s="32">
        <v>7043</v>
      </c>
      <c r="L489" s="33">
        <f t="shared" si="35"/>
        <v>8214.446522916931</v>
      </c>
      <c r="M489" s="32">
        <v>8281</v>
      </c>
      <c r="O489" s="83">
        <v>75000</v>
      </c>
      <c r="P489" s="77">
        <f t="shared" si="33"/>
        <v>7.5</v>
      </c>
      <c r="Q489" s="27">
        <v>9628</v>
      </c>
      <c r="R489" s="9">
        <f t="shared" si="34"/>
        <v>0.9628</v>
      </c>
    </row>
    <row r="490" spans="1:18" ht="13.5">
      <c r="A490" s="5">
        <v>92</v>
      </c>
      <c r="B490" s="5" t="s">
        <v>545</v>
      </c>
      <c r="C490" s="26" t="s">
        <v>1362</v>
      </c>
      <c r="D490" s="5" t="s">
        <v>790</v>
      </c>
      <c r="E490" s="92">
        <v>14.36</v>
      </c>
      <c r="F490" s="28">
        <v>5342</v>
      </c>
      <c r="G490" s="29">
        <v>7277</v>
      </c>
      <c r="H490" s="30">
        <v>7331</v>
      </c>
      <c r="I490" s="31">
        <v>8060</v>
      </c>
      <c r="J490" s="32">
        <f t="shared" si="36"/>
        <v>8864.476370484801</v>
      </c>
      <c r="K490" s="32">
        <v>9752</v>
      </c>
      <c r="L490" s="33">
        <f t="shared" si="35"/>
        <v>11374.02846677352</v>
      </c>
      <c r="M490" s="32">
        <v>11466</v>
      </c>
      <c r="O490" s="83">
        <v>103850</v>
      </c>
      <c r="P490" s="77">
        <f t="shared" si="33"/>
        <v>10.385</v>
      </c>
      <c r="Q490" s="27">
        <v>13331</v>
      </c>
      <c r="R490" s="9">
        <f t="shared" si="34"/>
        <v>1.3331</v>
      </c>
    </row>
    <row r="491" spans="1:18" ht="13.5">
      <c r="A491" s="5">
        <v>93</v>
      </c>
      <c r="B491" s="5" t="s">
        <v>1363</v>
      </c>
      <c r="C491" s="26" t="s">
        <v>1364</v>
      </c>
      <c r="D491" s="5" t="s">
        <v>790</v>
      </c>
      <c r="E491" s="92">
        <v>40.12</v>
      </c>
      <c r="F491" s="28">
        <v>14927</v>
      </c>
      <c r="G491" s="29">
        <v>20334</v>
      </c>
      <c r="H491" s="30">
        <v>20485</v>
      </c>
      <c r="I491" s="31">
        <v>22522</v>
      </c>
      <c r="J491" s="32">
        <f t="shared" si="36"/>
        <v>24769.94253300976</v>
      </c>
      <c r="K491" s="32">
        <v>27253</v>
      </c>
      <c r="L491" s="33">
        <f t="shared" si="35"/>
        <v>31785.930865974027</v>
      </c>
      <c r="M491" s="32">
        <v>32041</v>
      </c>
      <c r="O491" s="83">
        <v>290250</v>
      </c>
      <c r="P491" s="77">
        <f t="shared" si="33"/>
        <v>29.025</v>
      </c>
      <c r="Q491" s="27">
        <v>37252</v>
      </c>
      <c r="R491" s="9">
        <f t="shared" si="34"/>
        <v>3.7252</v>
      </c>
    </row>
    <row r="492" spans="1:18" ht="13.5">
      <c r="A492" s="5">
        <v>94</v>
      </c>
      <c r="B492" s="5" t="s">
        <v>1365</v>
      </c>
      <c r="C492" s="26" t="s">
        <v>1366</v>
      </c>
      <c r="D492" s="5" t="s">
        <v>790</v>
      </c>
      <c r="E492" s="92">
        <v>11.01</v>
      </c>
      <c r="F492" s="28">
        <v>4095</v>
      </c>
      <c r="G492" s="29">
        <v>5579</v>
      </c>
      <c r="H492" s="30">
        <f>G492*1.00728597449</f>
        <v>5619.64845167971</v>
      </c>
      <c r="I492" s="31">
        <v>6179</v>
      </c>
      <c r="J492" s="32">
        <f t="shared" si="36"/>
        <v>6795.73194705032</v>
      </c>
      <c r="K492" s="32">
        <v>7477</v>
      </c>
      <c r="L492" s="33">
        <f t="shared" si="35"/>
        <v>8720.63277748827</v>
      </c>
      <c r="M492" s="32">
        <v>8791</v>
      </c>
      <c r="O492" s="83">
        <v>79650</v>
      </c>
      <c r="P492" s="77">
        <f t="shared" si="33"/>
        <v>7.965</v>
      </c>
      <c r="Q492" s="27">
        <v>10220</v>
      </c>
      <c r="R492" s="9">
        <f t="shared" si="34"/>
        <v>1.022</v>
      </c>
    </row>
    <row r="493" spans="1:18" ht="13.5">
      <c r="A493" s="5">
        <v>95</v>
      </c>
      <c r="B493" s="5" t="s">
        <v>1367</v>
      </c>
      <c r="C493" s="26" t="s">
        <v>1368</v>
      </c>
      <c r="D493" s="5" t="s">
        <v>790</v>
      </c>
      <c r="E493" s="92">
        <v>8.69</v>
      </c>
      <c r="F493" s="28">
        <v>3235</v>
      </c>
      <c r="G493" s="29">
        <v>4406</v>
      </c>
      <c r="H493" s="30">
        <v>4439</v>
      </c>
      <c r="I493" s="31">
        <v>4880</v>
      </c>
      <c r="J493" s="32">
        <f t="shared" si="36"/>
        <v>5367.0775047104</v>
      </c>
      <c r="K493" s="32">
        <v>5906</v>
      </c>
      <c r="L493" s="33">
        <f t="shared" si="35"/>
        <v>6888.331842162061</v>
      </c>
      <c r="M493" s="32">
        <v>6943</v>
      </c>
      <c r="O493" s="83">
        <v>62900</v>
      </c>
      <c r="P493" s="77">
        <f t="shared" si="33"/>
        <v>6.29</v>
      </c>
      <c r="Q493" s="27">
        <v>8073</v>
      </c>
      <c r="R493" s="9">
        <f t="shared" si="34"/>
        <v>0.8073</v>
      </c>
    </row>
    <row r="494" spans="1:18" ht="13.5">
      <c r="A494" s="5">
        <v>96</v>
      </c>
      <c r="B494" s="5" t="s">
        <v>1369</v>
      </c>
      <c r="C494" s="26" t="s">
        <v>1370</v>
      </c>
      <c r="D494" s="5" t="s">
        <v>790</v>
      </c>
      <c r="E494" s="92">
        <v>23.93</v>
      </c>
      <c r="F494" s="28">
        <v>8903</v>
      </c>
      <c r="G494" s="29">
        <v>12128</v>
      </c>
      <c r="H494" s="30">
        <v>12218</v>
      </c>
      <c r="I494" s="31">
        <v>13433</v>
      </c>
      <c r="J494" s="32">
        <f t="shared" si="36"/>
        <v>14773.760680486641</v>
      </c>
      <c r="K494" s="32">
        <v>16254</v>
      </c>
      <c r="L494" s="33">
        <f t="shared" si="35"/>
        <v>18957.49166313954</v>
      </c>
      <c r="M494" s="32">
        <v>19110</v>
      </c>
      <c r="O494" s="83">
        <v>173100</v>
      </c>
      <c r="P494" s="77">
        <f t="shared" si="33"/>
        <v>17.31</v>
      </c>
      <c r="Q494" s="27">
        <v>22218</v>
      </c>
      <c r="R494" s="9">
        <f t="shared" si="34"/>
        <v>2.2218</v>
      </c>
    </row>
    <row r="495" spans="1:18" ht="13.5">
      <c r="A495" s="5">
        <v>97</v>
      </c>
      <c r="B495" s="5" t="s">
        <v>1371</v>
      </c>
      <c r="C495" s="26" t="s">
        <v>1372</v>
      </c>
      <c r="D495" s="5" t="s">
        <v>795</v>
      </c>
      <c r="E495" s="92">
        <v>5.79</v>
      </c>
      <c r="F495" s="28">
        <v>2155</v>
      </c>
      <c r="G495" s="29">
        <v>2935</v>
      </c>
      <c r="H495" s="30">
        <f>G495*1.00728597449</f>
        <v>2956.38433512815</v>
      </c>
      <c r="I495" s="31">
        <f t="shared" si="37"/>
        <v>3251.4424727314026</v>
      </c>
      <c r="J495" s="32">
        <f t="shared" si="36"/>
        <v>3575.972080585383</v>
      </c>
      <c r="K495" s="32">
        <v>3934</v>
      </c>
      <c r="L495" s="33">
        <f t="shared" si="35"/>
        <v>4588.333468856341</v>
      </c>
      <c r="M495" s="32">
        <v>4624</v>
      </c>
      <c r="O495" s="83">
        <v>41900</v>
      </c>
      <c r="P495" s="77">
        <f t="shared" si="33"/>
        <v>4.19</v>
      </c>
      <c r="Q495" s="27">
        <v>5376</v>
      </c>
      <c r="R495" s="9">
        <f t="shared" si="34"/>
        <v>0.5376</v>
      </c>
    </row>
    <row r="496" spans="1:18" ht="13.5">
      <c r="A496" s="5">
        <v>98</v>
      </c>
      <c r="B496" s="5" t="s">
        <v>1373</v>
      </c>
      <c r="C496" s="26" t="s">
        <v>1920</v>
      </c>
      <c r="D496" s="5" t="s">
        <v>790</v>
      </c>
      <c r="E496" s="92">
        <v>2.32</v>
      </c>
      <c r="F496" s="28">
        <v>862</v>
      </c>
      <c r="G496" s="29">
        <v>1174</v>
      </c>
      <c r="H496" s="30">
        <v>1182</v>
      </c>
      <c r="I496" s="31">
        <f t="shared" si="37"/>
        <v>1299.96799032624</v>
      </c>
      <c r="J496" s="32">
        <f t="shared" si="36"/>
        <v>1429.719048713842</v>
      </c>
      <c r="K496" s="32">
        <v>1573</v>
      </c>
      <c r="L496" s="33">
        <f t="shared" si="35"/>
        <v>1834.63359087723</v>
      </c>
      <c r="M496" s="32">
        <v>1850</v>
      </c>
      <c r="O496" s="83">
        <v>16750</v>
      </c>
      <c r="P496" s="77">
        <f t="shared" si="33"/>
        <v>1.675</v>
      </c>
      <c r="Q496" s="27">
        <v>2150</v>
      </c>
      <c r="R496" s="9">
        <f t="shared" si="34"/>
        <v>0.215</v>
      </c>
    </row>
    <row r="497" spans="1:18" ht="13.5">
      <c r="A497" s="5">
        <v>99</v>
      </c>
      <c r="B497" s="5" t="s">
        <v>1246</v>
      </c>
      <c r="C497" s="26" t="s">
        <v>1247</v>
      </c>
      <c r="D497" s="5" t="s">
        <v>790</v>
      </c>
      <c r="E497" s="92">
        <v>16.36</v>
      </c>
      <c r="F497" s="28">
        <v>6088</v>
      </c>
      <c r="G497" s="29">
        <v>8292</v>
      </c>
      <c r="H497" s="30">
        <v>8350</v>
      </c>
      <c r="I497" s="31">
        <v>9184</v>
      </c>
      <c r="J497" s="32">
        <f t="shared" si="36"/>
        <v>10100.66389411072</v>
      </c>
      <c r="K497" s="32">
        <v>11112</v>
      </c>
      <c r="L497" s="33">
        <f t="shared" si="35"/>
        <v>12960.23424146712</v>
      </c>
      <c r="M497" s="32">
        <v>13063</v>
      </c>
      <c r="O497" s="83">
        <v>118350</v>
      </c>
      <c r="P497" s="77">
        <f t="shared" si="33"/>
        <v>11.835</v>
      </c>
      <c r="Q497" s="27">
        <v>15187</v>
      </c>
      <c r="R497" s="9">
        <f t="shared" si="34"/>
        <v>1.5187</v>
      </c>
    </row>
    <row r="498" spans="1:18" ht="13.5">
      <c r="A498" s="5">
        <v>100</v>
      </c>
      <c r="B498" s="5" t="s">
        <v>1248</v>
      </c>
      <c r="C498" s="26" t="s">
        <v>1249</v>
      </c>
      <c r="D498" s="5" t="s">
        <v>790</v>
      </c>
      <c r="E498" s="92">
        <v>20.05</v>
      </c>
      <c r="F498" s="28">
        <v>7462</v>
      </c>
      <c r="G498" s="29">
        <v>10163</v>
      </c>
      <c r="H498" s="30">
        <v>10234</v>
      </c>
      <c r="I498" s="31">
        <v>11256</v>
      </c>
      <c r="J498" s="32">
        <f t="shared" si="36"/>
        <v>12379.47221168448</v>
      </c>
      <c r="K498" s="32">
        <v>13620</v>
      </c>
      <c r="L498" s="33">
        <f t="shared" si="35"/>
        <v>15885.384302446198</v>
      </c>
      <c r="M498" s="32">
        <v>16011</v>
      </c>
      <c r="O498" s="83">
        <v>145050</v>
      </c>
      <c r="P498" s="77">
        <f t="shared" si="33"/>
        <v>14.505</v>
      </c>
      <c r="Q498" s="27">
        <v>18614</v>
      </c>
      <c r="R498" s="9">
        <f t="shared" si="34"/>
        <v>1.8614</v>
      </c>
    </row>
    <row r="499" spans="1:18" ht="13.5">
      <c r="A499" s="5">
        <v>101</v>
      </c>
      <c r="B499" s="5" t="s">
        <v>1250</v>
      </c>
      <c r="C499" s="26" t="s">
        <v>1251</v>
      </c>
      <c r="D499" s="5" t="s">
        <v>790</v>
      </c>
      <c r="E499" s="92">
        <v>10.78</v>
      </c>
      <c r="F499" s="28">
        <v>4014</v>
      </c>
      <c r="G499" s="29">
        <v>5467</v>
      </c>
      <c r="H499" s="30">
        <v>5505</v>
      </c>
      <c r="I499" s="31">
        <v>6055</v>
      </c>
      <c r="J499" s="32">
        <f t="shared" si="36"/>
        <v>6659.3553875044</v>
      </c>
      <c r="K499" s="32">
        <v>7326</v>
      </c>
      <c r="L499" s="33">
        <f t="shared" si="35"/>
        <v>8544.517283386262</v>
      </c>
      <c r="M499" s="32">
        <v>8613</v>
      </c>
      <c r="O499" s="83">
        <v>78050</v>
      </c>
      <c r="P499" s="77">
        <f t="shared" si="33"/>
        <v>7.805</v>
      </c>
      <c r="Q499" s="27">
        <v>10013</v>
      </c>
      <c r="R499" s="9">
        <f t="shared" si="34"/>
        <v>1.0013</v>
      </c>
    </row>
    <row r="500" spans="1:18" ht="13.5">
      <c r="A500" s="5">
        <v>102</v>
      </c>
      <c r="B500" s="5" t="s">
        <v>1252</v>
      </c>
      <c r="C500" s="26" t="s">
        <v>2106</v>
      </c>
      <c r="D500" s="5" t="s">
        <v>790</v>
      </c>
      <c r="E500" s="92">
        <v>7.46</v>
      </c>
      <c r="F500" s="28">
        <v>2775</v>
      </c>
      <c r="G500" s="29">
        <v>3779</v>
      </c>
      <c r="H500" s="30">
        <v>3805</v>
      </c>
      <c r="I500" s="31">
        <f t="shared" si="37"/>
        <v>4184.753132987599</v>
      </c>
      <c r="J500" s="32">
        <f t="shared" si="36"/>
        <v>4602.437377627892</v>
      </c>
      <c r="K500" s="32">
        <v>5065</v>
      </c>
      <c r="L500" s="33">
        <f t="shared" si="35"/>
        <v>5907.45018295815</v>
      </c>
      <c r="M500" s="32">
        <v>5954</v>
      </c>
      <c r="O500" s="83">
        <v>53950</v>
      </c>
      <c r="P500" s="77">
        <f t="shared" si="33"/>
        <v>5.395</v>
      </c>
      <c r="Q500" s="27">
        <v>6922</v>
      </c>
      <c r="R500" s="9">
        <f t="shared" si="34"/>
        <v>0.6922</v>
      </c>
    </row>
    <row r="501" spans="1:18" ht="13.5">
      <c r="A501" s="5">
        <v>103</v>
      </c>
      <c r="B501" s="5" t="s">
        <v>2107</v>
      </c>
      <c r="C501" s="26" t="s">
        <v>2109</v>
      </c>
      <c r="D501" s="5" t="s">
        <v>795</v>
      </c>
      <c r="E501" s="92">
        <v>5.57</v>
      </c>
      <c r="F501" s="28">
        <v>2074</v>
      </c>
      <c r="G501" s="29">
        <v>2825</v>
      </c>
      <c r="H501" s="30">
        <v>2845</v>
      </c>
      <c r="I501" s="31">
        <f t="shared" si="37"/>
        <v>3128.9415672403998</v>
      </c>
      <c r="J501" s="32">
        <f t="shared" si="36"/>
        <v>3441.2442416166505</v>
      </c>
      <c r="K501" s="32">
        <v>3786</v>
      </c>
      <c r="L501" s="33">
        <f t="shared" si="35"/>
        <v>4415.71695808086</v>
      </c>
      <c r="M501" s="32">
        <v>4451</v>
      </c>
      <c r="O501" s="83">
        <v>40350</v>
      </c>
      <c r="P501" s="77">
        <f t="shared" si="33"/>
        <v>4.035</v>
      </c>
      <c r="Q501" s="27">
        <v>5174</v>
      </c>
      <c r="R501" s="9">
        <f t="shared" si="34"/>
        <v>0.5174</v>
      </c>
    </row>
    <row r="502" spans="1:18" ht="13.5">
      <c r="A502" s="5">
        <v>104</v>
      </c>
      <c r="B502" s="5" t="s">
        <v>2110</v>
      </c>
      <c r="C502" s="26" t="s">
        <v>2111</v>
      </c>
      <c r="D502" s="5" t="s">
        <v>795</v>
      </c>
      <c r="E502" s="92">
        <v>10.21</v>
      </c>
      <c r="F502" s="28">
        <v>3799</v>
      </c>
      <c r="G502" s="29">
        <v>5173</v>
      </c>
      <c r="H502" s="30">
        <v>5209</v>
      </c>
      <c r="I502" s="31">
        <v>5730</v>
      </c>
      <c r="J502" s="32">
        <f t="shared" si="36"/>
        <v>6301.9168241784</v>
      </c>
      <c r="K502" s="32">
        <v>6933</v>
      </c>
      <c r="L502" s="33">
        <f t="shared" si="35"/>
        <v>8086.15046761083</v>
      </c>
      <c r="M502" s="32">
        <v>8150</v>
      </c>
      <c r="O502" s="83">
        <v>73850</v>
      </c>
      <c r="P502" s="77">
        <f t="shared" si="33"/>
        <v>7.385</v>
      </c>
      <c r="Q502" s="27">
        <v>9475</v>
      </c>
      <c r="R502" s="9">
        <f t="shared" si="34"/>
        <v>0.9475</v>
      </c>
    </row>
    <row r="503" spans="1:18" ht="13.5">
      <c r="A503" s="5">
        <v>105</v>
      </c>
      <c r="B503" s="5" t="s">
        <v>2112</v>
      </c>
      <c r="C503" s="26" t="s">
        <v>2113</v>
      </c>
      <c r="D503" s="5" t="s">
        <v>795</v>
      </c>
      <c r="E503" s="92">
        <v>2.39</v>
      </c>
      <c r="F503" s="28">
        <v>889</v>
      </c>
      <c r="G503" s="29">
        <v>1211</v>
      </c>
      <c r="H503" s="30">
        <v>1219</v>
      </c>
      <c r="I503" s="31">
        <f t="shared" si="37"/>
        <v>1340.66072775608</v>
      </c>
      <c r="J503" s="32">
        <f t="shared" si="36"/>
        <v>1474.4733674976087</v>
      </c>
      <c r="K503" s="32">
        <v>1623</v>
      </c>
      <c r="L503" s="33">
        <f t="shared" si="35"/>
        <v>1892.94997965273</v>
      </c>
      <c r="M503" s="32">
        <v>1907</v>
      </c>
      <c r="O503" s="83">
        <v>17300</v>
      </c>
      <c r="P503" s="77">
        <f t="shared" si="33"/>
        <v>1.73</v>
      </c>
      <c r="Q503" s="27">
        <v>2218</v>
      </c>
      <c r="R503" s="9">
        <f t="shared" si="34"/>
        <v>0.2218</v>
      </c>
    </row>
    <row r="504" spans="1:18" ht="13.5">
      <c r="A504" s="5">
        <v>106</v>
      </c>
      <c r="B504" s="5" t="s">
        <v>2114</v>
      </c>
      <c r="C504" s="26" t="s">
        <v>2115</v>
      </c>
      <c r="D504" s="5" t="s">
        <v>795</v>
      </c>
      <c r="E504" s="92">
        <v>2.82</v>
      </c>
      <c r="F504" s="28">
        <v>1051</v>
      </c>
      <c r="G504" s="29">
        <v>1431</v>
      </c>
      <c r="H504" s="30">
        <f>G504*1.00728597449</f>
        <v>1441.42622949519</v>
      </c>
      <c r="I504" s="31">
        <f t="shared" si="37"/>
        <v>1585.2859211170826</v>
      </c>
      <c r="J504" s="32">
        <f t="shared" si="36"/>
        <v>1743.5148372462295</v>
      </c>
      <c r="K504" s="32">
        <v>1918</v>
      </c>
      <c r="L504" s="33">
        <f t="shared" si="35"/>
        <v>2237.01667342818</v>
      </c>
      <c r="M504" s="32">
        <v>2254</v>
      </c>
      <c r="O504" s="83">
        <v>20450</v>
      </c>
      <c r="P504" s="77">
        <f t="shared" si="33"/>
        <v>2.045</v>
      </c>
      <c r="Q504" s="27">
        <v>2621</v>
      </c>
      <c r="R504" s="9">
        <f t="shared" si="34"/>
        <v>0.2621</v>
      </c>
    </row>
    <row r="505" spans="1:18" ht="13.5">
      <c r="A505" s="5">
        <v>107</v>
      </c>
      <c r="B505" s="5" t="s">
        <v>2116</v>
      </c>
      <c r="C505" s="26" t="s">
        <v>2117</v>
      </c>
      <c r="D505" s="5" t="s">
        <v>790</v>
      </c>
      <c r="E505" s="92">
        <v>4.56</v>
      </c>
      <c r="F505" s="28">
        <v>1697</v>
      </c>
      <c r="G505" s="29">
        <v>2311</v>
      </c>
      <c r="H505" s="30">
        <f>G505*1.00728597449</f>
        <v>2327.83788704639</v>
      </c>
      <c r="I505" s="31">
        <f t="shared" si="37"/>
        <v>2560.1647545084397</v>
      </c>
      <c r="J505" s="32">
        <f t="shared" si="36"/>
        <v>2815.6972668595636</v>
      </c>
      <c r="K505" s="32">
        <v>3098</v>
      </c>
      <c r="L505" s="33">
        <f t="shared" si="35"/>
        <v>3613.28344852998</v>
      </c>
      <c r="M505" s="32">
        <v>3642</v>
      </c>
      <c r="O505" s="83">
        <v>33000</v>
      </c>
      <c r="P505" s="77">
        <f t="shared" si="33"/>
        <v>3.3</v>
      </c>
      <c r="Q505" s="27">
        <v>4234</v>
      </c>
      <c r="R505" s="9">
        <f t="shared" si="34"/>
        <v>0.4234</v>
      </c>
    </row>
    <row r="506" spans="1:18" ht="13.5">
      <c r="A506" s="5">
        <v>108</v>
      </c>
      <c r="B506" s="5" t="s">
        <v>2118</v>
      </c>
      <c r="C506" s="26" t="s">
        <v>2119</v>
      </c>
      <c r="D506" s="5" t="s">
        <v>790</v>
      </c>
      <c r="E506" s="92">
        <v>3.04</v>
      </c>
      <c r="F506" s="43">
        <v>1131</v>
      </c>
      <c r="G506" s="29">
        <v>1541</v>
      </c>
      <c r="H506" s="54">
        <f>G506*1.00728597449</f>
        <v>1552.22768668909</v>
      </c>
      <c r="I506" s="29">
        <f t="shared" si="37"/>
        <v>1707.1457752910023</v>
      </c>
      <c r="J506" s="34">
        <f t="shared" si="36"/>
        <v>1877.5376409478963</v>
      </c>
      <c r="K506" s="34">
        <v>2065</v>
      </c>
      <c r="L506" s="107">
        <f t="shared" si="35"/>
        <v>2408.46685642815</v>
      </c>
      <c r="M506" s="34">
        <v>2428</v>
      </c>
      <c r="O506" s="83">
        <v>22000</v>
      </c>
      <c r="P506" s="77">
        <f t="shared" si="33"/>
        <v>2.2</v>
      </c>
      <c r="Q506" s="27">
        <v>2822</v>
      </c>
      <c r="R506" s="9">
        <f t="shared" si="34"/>
        <v>0.2822</v>
      </c>
    </row>
    <row r="507" spans="1:18" ht="13.5">
      <c r="A507" s="5">
        <v>109</v>
      </c>
      <c r="B507" s="5" t="s">
        <v>721</v>
      </c>
      <c r="C507" s="26" t="s">
        <v>722</v>
      </c>
      <c r="D507" s="5" t="s">
        <v>790</v>
      </c>
      <c r="E507" s="92">
        <v>6.95</v>
      </c>
      <c r="F507" s="28">
        <v>2586</v>
      </c>
      <c r="G507" s="29">
        <v>3522</v>
      </c>
      <c r="H507" s="30">
        <v>3547</v>
      </c>
      <c r="I507" s="31">
        <f t="shared" si="37"/>
        <v>3901.0037746930398</v>
      </c>
      <c r="J507" s="32">
        <f t="shared" si="36"/>
        <v>4290.366722324871</v>
      </c>
      <c r="K507" s="32">
        <v>4720</v>
      </c>
      <c r="L507" s="33">
        <f t="shared" si="35"/>
        <v>5505.0671004072</v>
      </c>
      <c r="M507" s="32">
        <v>5549</v>
      </c>
      <c r="O507" s="83">
        <v>50250</v>
      </c>
      <c r="P507" s="77">
        <f t="shared" si="33"/>
        <v>5.025</v>
      </c>
      <c r="Q507" s="27">
        <v>6451</v>
      </c>
      <c r="R507" s="9">
        <f t="shared" si="34"/>
        <v>0.6451</v>
      </c>
    </row>
    <row r="508" spans="1:18" ht="13.5">
      <c r="A508" s="5">
        <v>110</v>
      </c>
      <c r="B508" s="5" t="s">
        <v>723</v>
      </c>
      <c r="C508" s="26" t="s">
        <v>724</v>
      </c>
      <c r="D508" s="5" t="s">
        <v>790</v>
      </c>
      <c r="E508" s="92">
        <v>1.59</v>
      </c>
      <c r="F508" s="28">
        <v>593</v>
      </c>
      <c r="G508" s="29">
        <v>807</v>
      </c>
      <c r="H508" s="30">
        <f>G508*1.00728597449</f>
        <v>812.87978141343</v>
      </c>
      <c r="I508" s="31">
        <f t="shared" si="37"/>
        <v>894.0082028941199</v>
      </c>
      <c r="J508" s="32">
        <f t="shared" si="36"/>
        <v>983.2400235204102</v>
      </c>
      <c r="K508" s="32">
        <v>1082</v>
      </c>
      <c r="L508" s="33">
        <f t="shared" si="35"/>
        <v>1261.9666531018202</v>
      </c>
      <c r="M508" s="32">
        <v>1272</v>
      </c>
      <c r="O508" s="83">
        <v>11500</v>
      </c>
      <c r="P508" s="77">
        <f t="shared" si="33"/>
        <v>1.15</v>
      </c>
      <c r="Q508" s="27">
        <v>1478</v>
      </c>
      <c r="R508" s="9">
        <f t="shared" si="34"/>
        <v>0.1478</v>
      </c>
    </row>
    <row r="509" spans="1:18" ht="13.5">
      <c r="A509" s="5">
        <v>111</v>
      </c>
      <c r="B509" s="5" t="s">
        <v>725</v>
      </c>
      <c r="C509" s="26" t="s">
        <v>726</v>
      </c>
      <c r="D509" s="5" t="s">
        <v>790</v>
      </c>
      <c r="E509" s="92">
        <v>11.87</v>
      </c>
      <c r="F509" s="28">
        <v>4418</v>
      </c>
      <c r="G509" s="29">
        <v>6017</v>
      </c>
      <c r="H509" s="30">
        <v>6059</v>
      </c>
      <c r="I509" s="31">
        <f t="shared" si="37"/>
        <v>6663.710705064879</v>
      </c>
      <c r="J509" s="32">
        <f t="shared" si="36"/>
        <v>7328.8220948876215</v>
      </c>
      <c r="K509" s="32">
        <v>8064</v>
      </c>
      <c r="L509" s="33">
        <f t="shared" si="35"/>
        <v>9405.267181712641</v>
      </c>
      <c r="M509" s="32">
        <v>9480</v>
      </c>
      <c r="O509" s="83">
        <v>85900</v>
      </c>
      <c r="P509" s="77">
        <f t="shared" si="33"/>
        <v>8.59</v>
      </c>
      <c r="Q509" s="27">
        <v>11021</v>
      </c>
      <c r="R509" s="9">
        <f t="shared" si="34"/>
        <v>1.1021</v>
      </c>
    </row>
    <row r="510" spans="1:18" ht="13.5">
      <c r="A510" s="5">
        <v>112</v>
      </c>
      <c r="B510" s="5" t="s">
        <v>727</v>
      </c>
      <c r="C510" s="26" t="s">
        <v>728</v>
      </c>
      <c r="D510" s="5" t="s">
        <v>790</v>
      </c>
      <c r="E510" s="92">
        <v>9.99</v>
      </c>
      <c r="F510" s="28">
        <v>3718</v>
      </c>
      <c r="G510" s="29">
        <v>5063</v>
      </c>
      <c r="H510" s="30">
        <v>5098</v>
      </c>
      <c r="I510" s="31">
        <v>5608</v>
      </c>
      <c r="J510" s="32">
        <f t="shared" si="36"/>
        <v>6167.73988656064</v>
      </c>
      <c r="K510" s="32">
        <v>6785</v>
      </c>
      <c r="L510" s="33">
        <f t="shared" si="35"/>
        <v>7913.533956835349</v>
      </c>
      <c r="M510" s="32">
        <v>7977</v>
      </c>
      <c r="O510" s="83">
        <v>72250</v>
      </c>
      <c r="P510" s="77">
        <f t="shared" si="33"/>
        <v>7.225</v>
      </c>
      <c r="Q510" s="27">
        <v>9274</v>
      </c>
      <c r="R510" s="9">
        <f t="shared" si="34"/>
        <v>0.9274</v>
      </c>
    </row>
    <row r="511" spans="1:18" ht="13.5">
      <c r="A511" s="5">
        <v>113</v>
      </c>
      <c r="B511" s="5" t="s">
        <v>729</v>
      </c>
      <c r="C511" s="26" t="s">
        <v>730</v>
      </c>
      <c r="D511" s="5" t="s">
        <v>790</v>
      </c>
      <c r="E511" s="92">
        <v>12.45</v>
      </c>
      <c r="F511" s="28">
        <v>4634</v>
      </c>
      <c r="G511" s="29">
        <v>6311</v>
      </c>
      <c r="H511" s="30">
        <v>6355</v>
      </c>
      <c r="I511" s="31">
        <f t="shared" si="37"/>
        <v>6989.252604503599</v>
      </c>
      <c r="J511" s="32">
        <f t="shared" si="36"/>
        <v>7686.856645157754</v>
      </c>
      <c r="K511" s="32">
        <v>8457</v>
      </c>
      <c r="L511" s="33">
        <f t="shared" si="35"/>
        <v>9863.63399748807</v>
      </c>
      <c r="M511" s="32">
        <v>9942</v>
      </c>
      <c r="O511" s="83">
        <v>90050</v>
      </c>
      <c r="P511" s="77">
        <f t="shared" si="33"/>
        <v>9.005</v>
      </c>
      <c r="Q511" s="27">
        <v>11558</v>
      </c>
      <c r="R511" s="9">
        <f t="shared" si="34"/>
        <v>1.1558</v>
      </c>
    </row>
    <row r="512" spans="1:18" ht="13.5">
      <c r="A512" s="5">
        <v>114</v>
      </c>
      <c r="B512" s="5" t="s">
        <v>731</v>
      </c>
      <c r="C512" s="26" t="s">
        <v>732</v>
      </c>
      <c r="D512" s="5" t="s">
        <v>795</v>
      </c>
      <c r="E512" s="92">
        <v>3.76</v>
      </c>
      <c r="F512" s="28">
        <v>1401</v>
      </c>
      <c r="G512" s="29">
        <v>1908</v>
      </c>
      <c r="H512" s="30">
        <v>1921</v>
      </c>
      <c r="I512" s="31">
        <f t="shared" si="37"/>
        <v>2112.7229352087197</v>
      </c>
      <c r="J512" s="32">
        <f t="shared" si="36"/>
        <v>2323.5958482058295</v>
      </c>
      <c r="K512" s="32">
        <v>2557</v>
      </c>
      <c r="L512" s="33">
        <f t="shared" si="35"/>
        <v>2982.3001219790704</v>
      </c>
      <c r="M512" s="32">
        <v>3006</v>
      </c>
      <c r="O512" s="83">
        <v>27250</v>
      </c>
      <c r="P512" s="77">
        <f t="shared" si="33"/>
        <v>2.725</v>
      </c>
      <c r="Q512" s="27">
        <v>3494</v>
      </c>
      <c r="R512" s="9">
        <f t="shared" si="34"/>
        <v>0.3494</v>
      </c>
    </row>
    <row r="513" spans="1:18" ht="13.5">
      <c r="A513" s="5">
        <v>115</v>
      </c>
      <c r="B513" s="5" t="s">
        <v>733</v>
      </c>
      <c r="C513" s="26" t="s">
        <v>734</v>
      </c>
      <c r="D513" s="5" t="s">
        <v>795</v>
      </c>
      <c r="E513" s="92">
        <v>0.62</v>
      </c>
      <c r="F513" s="43">
        <v>232</v>
      </c>
      <c r="G513" s="29">
        <v>315</v>
      </c>
      <c r="H513" s="54">
        <v>318</v>
      </c>
      <c r="I513" s="29">
        <f t="shared" si="37"/>
        <v>349.73758115375995</v>
      </c>
      <c r="J513" s="34">
        <f t="shared" si="36"/>
        <v>384.645226303724</v>
      </c>
      <c r="K513" s="34">
        <v>423</v>
      </c>
      <c r="L513" s="107">
        <f t="shared" si="35"/>
        <v>493.3566490407301</v>
      </c>
      <c r="M513" s="34">
        <v>497</v>
      </c>
      <c r="O513" s="83">
        <v>4500</v>
      </c>
      <c r="P513" s="77">
        <f t="shared" si="33"/>
        <v>0.45</v>
      </c>
      <c r="Q513" s="27">
        <v>578</v>
      </c>
      <c r="R513" s="9">
        <f t="shared" si="34"/>
        <v>0.0578</v>
      </c>
    </row>
    <row r="514" spans="1:18" ht="13.5">
      <c r="A514" s="5">
        <v>116</v>
      </c>
      <c r="B514" s="5" t="s">
        <v>735</v>
      </c>
      <c r="C514" s="26" t="s">
        <v>736</v>
      </c>
      <c r="D514" s="5" t="s">
        <v>795</v>
      </c>
      <c r="E514" s="92">
        <v>0.5</v>
      </c>
      <c r="F514" s="28">
        <v>185</v>
      </c>
      <c r="G514" s="29">
        <v>252</v>
      </c>
      <c r="H514" s="30">
        <f>G514*1.00728597449</f>
        <v>253.83606557148</v>
      </c>
      <c r="I514" s="31">
        <v>280</v>
      </c>
      <c r="J514" s="32">
        <f t="shared" si="36"/>
        <v>307.9470699424</v>
      </c>
      <c r="K514" s="32">
        <v>338</v>
      </c>
      <c r="L514" s="33">
        <f t="shared" si="35"/>
        <v>394.21878812238</v>
      </c>
      <c r="M514" s="32">
        <v>398</v>
      </c>
      <c r="O514" s="83">
        <v>3600</v>
      </c>
      <c r="P514" s="77">
        <f t="shared" si="33"/>
        <v>0.36</v>
      </c>
      <c r="Q514" s="27">
        <v>462</v>
      </c>
      <c r="R514" s="9">
        <f t="shared" si="34"/>
        <v>0.0462</v>
      </c>
    </row>
    <row r="515" spans="1:18" ht="13.5">
      <c r="A515" s="5">
        <v>117</v>
      </c>
      <c r="B515" s="5" t="s">
        <v>737</v>
      </c>
      <c r="C515" s="26" t="s">
        <v>738</v>
      </c>
      <c r="D515" s="5" t="s">
        <v>795</v>
      </c>
      <c r="E515" s="92">
        <v>0.25</v>
      </c>
      <c r="F515" s="28">
        <v>93</v>
      </c>
      <c r="G515" s="29">
        <v>126</v>
      </c>
      <c r="H515" s="30">
        <f>G515*1.00728597449</f>
        <v>126.91803278574</v>
      </c>
      <c r="I515" s="31">
        <f t="shared" si="37"/>
        <v>139.58492387194437</v>
      </c>
      <c r="J515" s="32">
        <f t="shared" si="36"/>
        <v>153.51702969463653</v>
      </c>
      <c r="K515" s="32">
        <v>169</v>
      </c>
      <c r="L515" s="33">
        <f t="shared" si="35"/>
        <v>197.10939406119</v>
      </c>
      <c r="M515" s="32">
        <v>199</v>
      </c>
      <c r="O515" s="83">
        <v>1800</v>
      </c>
      <c r="P515" s="77">
        <f t="shared" si="33"/>
        <v>0.18</v>
      </c>
      <c r="Q515" s="27">
        <v>231</v>
      </c>
      <c r="R515" s="9">
        <f t="shared" si="34"/>
        <v>0.0231</v>
      </c>
    </row>
    <row r="516" spans="1:18" ht="25.5">
      <c r="A516" s="5">
        <v>118</v>
      </c>
      <c r="B516" s="5" t="s">
        <v>739</v>
      </c>
      <c r="C516" s="26" t="s">
        <v>740</v>
      </c>
      <c r="D516" s="5" t="s">
        <v>245</v>
      </c>
      <c r="E516" s="92">
        <v>2.32</v>
      </c>
      <c r="F516" s="28">
        <v>862</v>
      </c>
      <c r="G516" s="29">
        <v>1174</v>
      </c>
      <c r="H516" s="30">
        <v>1182</v>
      </c>
      <c r="I516" s="31">
        <f t="shared" si="37"/>
        <v>1299.96799032624</v>
      </c>
      <c r="J516" s="32">
        <f t="shared" si="36"/>
        <v>1429.719048713842</v>
      </c>
      <c r="K516" s="32">
        <v>1573</v>
      </c>
      <c r="L516" s="33">
        <f t="shared" si="35"/>
        <v>1834.63359087723</v>
      </c>
      <c r="M516" s="32">
        <v>1850</v>
      </c>
      <c r="O516" s="83">
        <v>16750</v>
      </c>
      <c r="P516" s="77">
        <f t="shared" si="33"/>
        <v>1.675</v>
      </c>
      <c r="Q516" s="27">
        <v>2150</v>
      </c>
      <c r="R516" s="9">
        <f t="shared" si="34"/>
        <v>0.215</v>
      </c>
    </row>
    <row r="517" spans="1:18" ht="25.5">
      <c r="A517" s="5">
        <v>119</v>
      </c>
      <c r="B517" s="5" t="s">
        <v>741</v>
      </c>
      <c r="C517" s="26" t="s">
        <v>742</v>
      </c>
      <c r="D517" s="5" t="s">
        <v>245</v>
      </c>
      <c r="E517" s="92">
        <v>9.19</v>
      </c>
      <c r="F517" s="28">
        <v>3421</v>
      </c>
      <c r="G517" s="29">
        <v>4660</v>
      </c>
      <c r="H517" s="30">
        <v>4692</v>
      </c>
      <c r="I517" s="31">
        <v>5161</v>
      </c>
      <c r="J517" s="32">
        <f t="shared" si="36"/>
        <v>5676.12438561688</v>
      </c>
      <c r="K517" s="32">
        <v>6245</v>
      </c>
      <c r="L517" s="33">
        <f t="shared" si="35"/>
        <v>7283.71695805995</v>
      </c>
      <c r="M517" s="32">
        <v>7341</v>
      </c>
      <c r="O517" s="83">
        <v>66500</v>
      </c>
      <c r="P517" s="77">
        <f t="shared" si="33"/>
        <v>6.65</v>
      </c>
      <c r="Q517" s="27">
        <v>8534</v>
      </c>
      <c r="R517" s="9">
        <f t="shared" si="34"/>
        <v>0.8534</v>
      </c>
    </row>
    <row r="518" spans="1:18" ht="25.5">
      <c r="A518" s="5">
        <v>120</v>
      </c>
      <c r="B518" s="5" t="s">
        <v>743</v>
      </c>
      <c r="C518" s="26" t="s">
        <v>1417</v>
      </c>
      <c r="D518" s="5" t="s">
        <v>245</v>
      </c>
      <c r="E518" s="92">
        <v>9.55</v>
      </c>
      <c r="F518" s="28">
        <v>3556</v>
      </c>
      <c r="G518" s="29">
        <v>4843</v>
      </c>
      <c r="H518" s="30">
        <v>4877</v>
      </c>
      <c r="I518" s="31">
        <f t="shared" si="37"/>
        <v>5363.74271473864</v>
      </c>
      <c r="J518" s="32">
        <f t="shared" si="36"/>
        <v>5899.10304617378</v>
      </c>
      <c r="K518" s="32">
        <v>6490</v>
      </c>
      <c r="L518" s="33">
        <f t="shared" si="35"/>
        <v>7569.467263059901</v>
      </c>
      <c r="M518" s="32">
        <v>7630</v>
      </c>
      <c r="O518" s="83">
        <v>69150</v>
      </c>
      <c r="P518" s="77">
        <f t="shared" si="33"/>
        <v>6.915</v>
      </c>
      <c r="Q518" s="27">
        <v>8870</v>
      </c>
      <c r="R518" s="9">
        <f t="shared" si="34"/>
        <v>0.887</v>
      </c>
    </row>
    <row r="519" spans="1:18" ht="25.5">
      <c r="A519" s="5">
        <v>121</v>
      </c>
      <c r="B519" s="5" t="s">
        <v>744</v>
      </c>
      <c r="C519" s="26" t="s">
        <v>1418</v>
      </c>
      <c r="D519" s="5" t="s">
        <v>245</v>
      </c>
      <c r="E519" s="92">
        <v>10.42</v>
      </c>
      <c r="F519" s="28">
        <v>3879</v>
      </c>
      <c r="G519" s="29">
        <v>5283</v>
      </c>
      <c r="H519" s="30">
        <v>5320</v>
      </c>
      <c r="I519" s="31">
        <f t="shared" si="37"/>
        <v>5850.9557601824</v>
      </c>
      <c r="J519" s="32">
        <f t="shared" si="36"/>
        <v>6434.945295395634</v>
      </c>
      <c r="K519" s="32">
        <v>7080</v>
      </c>
      <c r="L519" s="33">
        <f t="shared" si="35"/>
        <v>8257.6006506108</v>
      </c>
      <c r="M519" s="32">
        <v>8324</v>
      </c>
      <c r="O519" s="83">
        <v>75400</v>
      </c>
      <c r="P519" s="77">
        <f t="shared" si="33"/>
        <v>7.54</v>
      </c>
      <c r="Q519" s="27">
        <v>9677</v>
      </c>
      <c r="R519" s="9">
        <f t="shared" si="34"/>
        <v>0.9677</v>
      </c>
    </row>
    <row r="520" spans="1:18" ht="25.5">
      <c r="A520" s="5">
        <v>122</v>
      </c>
      <c r="B520" s="5" t="s">
        <v>745</v>
      </c>
      <c r="C520" s="26" t="s">
        <v>1419</v>
      </c>
      <c r="D520" s="5" t="s">
        <v>245</v>
      </c>
      <c r="E520" s="92">
        <v>11.51</v>
      </c>
      <c r="F520" s="28">
        <v>4283</v>
      </c>
      <c r="G520" s="29">
        <v>5834</v>
      </c>
      <c r="H520" s="30">
        <v>5874</v>
      </c>
      <c r="I520" s="31">
        <v>6461</v>
      </c>
      <c r="J520" s="32">
        <f t="shared" si="36"/>
        <v>7105.87863892088</v>
      </c>
      <c r="K520" s="32">
        <v>7818</v>
      </c>
      <c r="L520" s="33">
        <f t="shared" si="35"/>
        <v>9118.350548937182</v>
      </c>
      <c r="M520" s="32">
        <v>9191</v>
      </c>
      <c r="O520" s="83">
        <v>83800</v>
      </c>
      <c r="P520" s="77">
        <f t="shared" si="33"/>
        <v>8.38</v>
      </c>
      <c r="Q520" s="27">
        <v>10685</v>
      </c>
      <c r="R520" s="9">
        <f t="shared" si="34"/>
        <v>1.0685</v>
      </c>
    </row>
    <row r="521" spans="1:18" ht="13.5">
      <c r="A521" s="5">
        <v>123</v>
      </c>
      <c r="B521" s="5" t="s">
        <v>746</v>
      </c>
      <c r="C521" s="26" t="s">
        <v>747</v>
      </c>
      <c r="D521" s="5" t="s">
        <v>245</v>
      </c>
      <c r="E521" s="92">
        <v>8.61</v>
      </c>
      <c r="F521" s="28">
        <v>3206</v>
      </c>
      <c r="G521" s="29">
        <v>4366</v>
      </c>
      <c r="H521" s="30">
        <v>4396</v>
      </c>
      <c r="I521" s="31">
        <v>4836</v>
      </c>
      <c r="J521" s="32">
        <f t="shared" si="36"/>
        <v>5318.68582229088</v>
      </c>
      <c r="K521" s="32">
        <v>5851</v>
      </c>
      <c r="L521" s="33">
        <f t="shared" si="35"/>
        <v>6824.18381450901</v>
      </c>
      <c r="M521" s="32">
        <v>6878</v>
      </c>
      <c r="O521" s="83">
        <v>62300</v>
      </c>
      <c r="P521" s="77">
        <f t="shared" si="33"/>
        <v>6.23</v>
      </c>
      <c r="Q521" s="27">
        <v>7997</v>
      </c>
      <c r="R521" s="9">
        <f t="shared" si="34"/>
        <v>0.7997</v>
      </c>
    </row>
    <row r="522" spans="1:18" ht="13.5">
      <c r="A522" s="5">
        <v>124</v>
      </c>
      <c r="B522" s="5" t="s">
        <v>748</v>
      </c>
      <c r="C522" s="26" t="s">
        <v>1420</v>
      </c>
      <c r="D522" s="5" t="s">
        <v>245</v>
      </c>
      <c r="E522" s="92">
        <v>8.32</v>
      </c>
      <c r="F522" s="28">
        <v>3098</v>
      </c>
      <c r="G522" s="29">
        <v>4219</v>
      </c>
      <c r="H522" s="30">
        <v>4249</v>
      </c>
      <c r="I522" s="31">
        <f t="shared" si="37"/>
        <v>4673.065982145679</v>
      </c>
      <c r="J522" s="32">
        <f t="shared" si="36"/>
        <v>5139.489203033092</v>
      </c>
      <c r="K522" s="32">
        <v>5655</v>
      </c>
      <c r="L522" s="33">
        <f t="shared" si="35"/>
        <v>6595.58357050905</v>
      </c>
      <c r="M522" s="32">
        <v>6647</v>
      </c>
      <c r="O522" s="83">
        <v>60250</v>
      </c>
      <c r="P522" s="77">
        <f t="shared" si="33"/>
        <v>6.025</v>
      </c>
      <c r="Q522" s="27">
        <v>7728</v>
      </c>
      <c r="R522" s="9">
        <f t="shared" si="34"/>
        <v>0.7728</v>
      </c>
    </row>
    <row r="523" spans="1:18" ht="13.5">
      <c r="A523" s="5">
        <v>125</v>
      </c>
      <c r="B523" s="5" t="s">
        <v>749</v>
      </c>
      <c r="C523" s="26" t="s">
        <v>1421</v>
      </c>
      <c r="D523" s="5" t="s">
        <v>245</v>
      </c>
      <c r="E523" s="92">
        <v>6.59</v>
      </c>
      <c r="F523" s="43">
        <v>2452</v>
      </c>
      <c r="G523" s="29">
        <v>3339</v>
      </c>
      <c r="H523" s="54">
        <v>3362</v>
      </c>
      <c r="I523" s="29">
        <f t="shared" si="37"/>
        <v>3697.5400875438395</v>
      </c>
      <c r="J523" s="34">
        <f t="shared" si="36"/>
        <v>4066.595128406038</v>
      </c>
      <c r="K523" s="34">
        <v>4474</v>
      </c>
      <c r="L523" s="107">
        <f t="shared" si="35"/>
        <v>5218.15046763174</v>
      </c>
      <c r="M523" s="34">
        <v>5260</v>
      </c>
      <c r="O523" s="83">
        <v>47650</v>
      </c>
      <c r="P523" s="77">
        <f aca="true" t="shared" si="38" ref="P523:P586">O523/10000</f>
        <v>4.765</v>
      </c>
      <c r="Q523" s="27">
        <v>6115</v>
      </c>
      <c r="R523" s="9">
        <f aca="true" t="shared" si="39" ref="R523:R586">Q523/10000</f>
        <v>0.6115</v>
      </c>
    </row>
    <row r="524" spans="1:18" ht="13.5">
      <c r="A524" s="5">
        <v>126</v>
      </c>
      <c r="B524" s="5" t="s">
        <v>750</v>
      </c>
      <c r="C524" s="26" t="s">
        <v>1422</v>
      </c>
      <c r="D524" s="5" t="s">
        <v>245</v>
      </c>
      <c r="E524" s="92">
        <v>5.28</v>
      </c>
      <c r="F524" s="28">
        <v>1967</v>
      </c>
      <c r="G524" s="29">
        <v>2678</v>
      </c>
      <c r="H524" s="30">
        <v>2697</v>
      </c>
      <c r="I524" s="31">
        <f t="shared" si="37"/>
        <v>2966.1706175210397</v>
      </c>
      <c r="J524" s="32">
        <f t="shared" si="36"/>
        <v>3262.2269664815835</v>
      </c>
      <c r="K524" s="32">
        <v>3589</v>
      </c>
      <c r="L524" s="33">
        <f t="shared" si="35"/>
        <v>4185.950386305391</v>
      </c>
      <c r="M524" s="32">
        <v>4220</v>
      </c>
      <c r="O524" s="83">
        <v>38200</v>
      </c>
      <c r="P524" s="77">
        <f t="shared" si="38"/>
        <v>3.82</v>
      </c>
      <c r="Q524" s="27">
        <v>4906</v>
      </c>
      <c r="R524" s="9">
        <f t="shared" si="39"/>
        <v>0.4906</v>
      </c>
    </row>
    <row r="525" spans="1:18" ht="13.5">
      <c r="A525" s="5">
        <v>127</v>
      </c>
      <c r="B525" s="5" t="s">
        <v>751</v>
      </c>
      <c r="C525" s="26" t="s">
        <v>1423</v>
      </c>
      <c r="D525" s="5" t="s">
        <v>245</v>
      </c>
      <c r="E525" s="92">
        <v>6.37</v>
      </c>
      <c r="F525" s="28">
        <v>2371</v>
      </c>
      <c r="G525" s="29">
        <v>3229</v>
      </c>
      <c r="H525" s="30">
        <v>3251</v>
      </c>
      <c r="I525" s="31">
        <v>3576</v>
      </c>
      <c r="J525" s="32">
        <f t="shared" si="36"/>
        <v>3932.92400755008</v>
      </c>
      <c r="K525" s="32">
        <v>4327</v>
      </c>
      <c r="L525" s="33">
        <f t="shared" si="35"/>
        <v>5046.700284631771</v>
      </c>
      <c r="M525" s="32">
        <v>5087</v>
      </c>
      <c r="O525" s="83">
        <v>46100</v>
      </c>
      <c r="P525" s="77">
        <f t="shared" si="38"/>
        <v>4.61</v>
      </c>
      <c r="Q525" s="27">
        <v>5914</v>
      </c>
      <c r="R525" s="9">
        <f t="shared" si="39"/>
        <v>0.5914</v>
      </c>
    </row>
    <row r="526" spans="1:18" ht="13.5">
      <c r="A526" s="5">
        <v>128</v>
      </c>
      <c r="B526" s="5" t="s">
        <v>752</v>
      </c>
      <c r="C526" s="26" t="s">
        <v>753</v>
      </c>
      <c r="D526" s="5" t="s">
        <v>245</v>
      </c>
      <c r="E526" s="92">
        <v>13.03</v>
      </c>
      <c r="F526" s="28">
        <v>4849</v>
      </c>
      <c r="G526" s="29">
        <v>6604</v>
      </c>
      <c r="H526" s="30">
        <v>6650</v>
      </c>
      <c r="I526" s="31">
        <f t="shared" si="37"/>
        <v>7313.694700227999</v>
      </c>
      <c r="J526" s="32">
        <f t="shared" si="36"/>
        <v>8043.681619244543</v>
      </c>
      <c r="K526" s="32">
        <v>8851</v>
      </c>
      <c r="L526" s="33">
        <f t="shared" si="35"/>
        <v>10323.167141039012</v>
      </c>
      <c r="M526" s="32">
        <v>10404</v>
      </c>
      <c r="O526" s="83">
        <v>94250</v>
      </c>
      <c r="P526" s="77">
        <f t="shared" si="38"/>
        <v>9.425</v>
      </c>
      <c r="Q526" s="27">
        <v>12096</v>
      </c>
      <c r="R526" s="9">
        <f t="shared" si="39"/>
        <v>1.2096</v>
      </c>
    </row>
    <row r="527" spans="1:18" ht="13.5">
      <c r="A527" s="5">
        <v>129</v>
      </c>
      <c r="B527" s="5" t="s">
        <v>754</v>
      </c>
      <c r="C527" s="26" t="s">
        <v>882</v>
      </c>
      <c r="D527" s="5" t="s">
        <v>245</v>
      </c>
      <c r="E527" s="92">
        <v>10.35</v>
      </c>
      <c r="F527" s="28">
        <v>3852</v>
      </c>
      <c r="G527" s="29">
        <v>5247</v>
      </c>
      <c r="H527" s="30">
        <v>5283</v>
      </c>
      <c r="I527" s="31">
        <v>5811</v>
      </c>
      <c r="J527" s="32">
        <f t="shared" si="36"/>
        <v>6391.00151226888</v>
      </c>
      <c r="K527" s="32">
        <v>7031</v>
      </c>
      <c r="L527" s="33">
        <f t="shared" si="35"/>
        <v>8200.450589610811</v>
      </c>
      <c r="M527" s="32">
        <v>8266</v>
      </c>
      <c r="O527" s="83">
        <v>74900</v>
      </c>
      <c r="P527" s="77">
        <f t="shared" si="38"/>
        <v>7.49</v>
      </c>
      <c r="Q527" s="27">
        <v>9610</v>
      </c>
      <c r="R527" s="9">
        <f t="shared" si="39"/>
        <v>0.961</v>
      </c>
    </row>
    <row r="528" spans="1:18" ht="13.5">
      <c r="A528" s="5">
        <v>130</v>
      </c>
      <c r="B528" s="5" t="s">
        <v>755</v>
      </c>
      <c r="C528" s="26" t="s">
        <v>883</v>
      </c>
      <c r="D528" s="5" t="s">
        <v>245</v>
      </c>
      <c r="E528" s="92">
        <v>8.4</v>
      </c>
      <c r="F528" s="28">
        <v>3125</v>
      </c>
      <c r="G528" s="29">
        <v>4256</v>
      </c>
      <c r="H528" s="30">
        <v>4286</v>
      </c>
      <c r="I528" s="31">
        <f t="shared" si="37"/>
        <v>4713.7587195755195</v>
      </c>
      <c r="J528" s="32">
        <f t="shared" si="36"/>
        <v>5184.243521816858</v>
      </c>
      <c r="K528" s="32">
        <v>5704</v>
      </c>
      <c r="L528" s="33">
        <f aca="true" t="shared" si="40" ref="L528:L608">K528/100*116.632777551</f>
        <v>6652.73363150904</v>
      </c>
      <c r="M528" s="32">
        <v>6705</v>
      </c>
      <c r="O528" s="83">
        <v>60750</v>
      </c>
      <c r="P528" s="77">
        <f t="shared" si="38"/>
        <v>6.075</v>
      </c>
      <c r="Q528" s="27">
        <v>7795</v>
      </c>
      <c r="R528" s="9">
        <f t="shared" si="39"/>
        <v>0.7795</v>
      </c>
    </row>
    <row r="529" spans="1:18" ht="13.5">
      <c r="A529" s="5">
        <v>131</v>
      </c>
      <c r="B529" s="5" t="s">
        <v>756</v>
      </c>
      <c r="C529" s="26" t="s">
        <v>884</v>
      </c>
      <c r="D529" s="5" t="s">
        <v>245</v>
      </c>
      <c r="E529" s="92">
        <v>8.18</v>
      </c>
      <c r="F529" s="28">
        <v>3044</v>
      </c>
      <c r="G529" s="29">
        <v>4146</v>
      </c>
      <c r="H529" s="30">
        <v>4175</v>
      </c>
      <c r="I529" s="31">
        <f t="shared" si="37"/>
        <v>4591.680507286</v>
      </c>
      <c r="J529" s="32">
        <f t="shared" si="36"/>
        <v>5049.980565465559</v>
      </c>
      <c r="K529" s="32">
        <v>5556</v>
      </c>
      <c r="L529" s="33">
        <f t="shared" si="40"/>
        <v>6480.11712073356</v>
      </c>
      <c r="M529" s="32">
        <v>6532</v>
      </c>
      <c r="O529" s="83">
        <v>59150</v>
      </c>
      <c r="P529" s="77">
        <f t="shared" si="38"/>
        <v>5.915</v>
      </c>
      <c r="Q529" s="27">
        <v>7594</v>
      </c>
      <c r="R529" s="9">
        <f t="shared" si="39"/>
        <v>0.7594</v>
      </c>
    </row>
    <row r="530" spans="1:18" ht="13.5">
      <c r="A530" s="5">
        <v>132</v>
      </c>
      <c r="B530" s="5" t="s">
        <v>757</v>
      </c>
      <c r="C530" s="26" t="s">
        <v>758</v>
      </c>
      <c r="D530" s="5" t="s">
        <v>245</v>
      </c>
      <c r="E530" s="92">
        <v>1.45</v>
      </c>
      <c r="F530" s="28">
        <v>539</v>
      </c>
      <c r="G530" s="29">
        <v>734</v>
      </c>
      <c r="H530" s="30">
        <f>G530*1.00728597449</f>
        <v>739.34790527566</v>
      </c>
      <c r="I530" s="31">
        <f t="shared" si="37"/>
        <v>813.1375723968823</v>
      </c>
      <c r="J530" s="32">
        <f t="shared" si="36"/>
        <v>894.297617427486</v>
      </c>
      <c r="K530" s="32">
        <v>983</v>
      </c>
      <c r="L530" s="33">
        <f t="shared" si="40"/>
        <v>1146.50020332633</v>
      </c>
      <c r="M530" s="32">
        <v>1156</v>
      </c>
      <c r="O530" s="83">
        <v>10450</v>
      </c>
      <c r="P530" s="77">
        <f t="shared" si="38"/>
        <v>1.045</v>
      </c>
      <c r="Q530" s="27">
        <v>1344</v>
      </c>
      <c r="R530" s="9">
        <f t="shared" si="39"/>
        <v>0.1344</v>
      </c>
    </row>
    <row r="531" spans="1:18" ht="13.5">
      <c r="A531" s="5">
        <v>133</v>
      </c>
      <c r="B531" s="5" t="s">
        <v>759</v>
      </c>
      <c r="C531" s="26" t="s">
        <v>885</v>
      </c>
      <c r="D531" s="5" t="s">
        <v>245</v>
      </c>
      <c r="E531" s="92">
        <v>2.1</v>
      </c>
      <c r="F531" s="28">
        <v>781</v>
      </c>
      <c r="G531" s="29">
        <v>1064</v>
      </c>
      <c r="H531" s="30">
        <v>1071</v>
      </c>
      <c r="I531" s="31">
        <f t="shared" si="37"/>
        <v>1177.88977803672</v>
      </c>
      <c r="J531" s="32">
        <f t="shared" si="36"/>
        <v>1295.4560923625422</v>
      </c>
      <c r="K531" s="32">
        <v>1426</v>
      </c>
      <c r="L531" s="33">
        <f t="shared" si="40"/>
        <v>1663.18340787726</v>
      </c>
      <c r="M531" s="32">
        <v>1676</v>
      </c>
      <c r="O531" s="83">
        <v>15200</v>
      </c>
      <c r="P531" s="77">
        <f t="shared" si="38"/>
        <v>1.52</v>
      </c>
      <c r="Q531" s="27">
        <v>1949</v>
      </c>
      <c r="R531" s="9">
        <f t="shared" si="39"/>
        <v>0.1949</v>
      </c>
    </row>
    <row r="532" spans="1:18" ht="13.5">
      <c r="A532" s="5">
        <v>134</v>
      </c>
      <c r="B532" s="5" t="s">
        <v>760</v>
      </c>
      <c r="C532" s="26" t="s">
        <v>886</v>
      </c>
      <c r="D532" s="5" t="s">
        <v>245</v>
      </c>
      <c r="E532" s="92">
        <v>3.47</v>
      </c>
      <c r="F532" s="28">
        <v>1293</v>
      </c>
      <c r="G532" s="29">
        <v>1761</v>
      </c>
      <c r="H532" s="30">
        <v>1773</v>
      </c>
      <c r="I532" s="31">
        <f t="shared" si="37"/>
        <v>1949.95198548936</v>
      </c>
      <c r="J532" s="32">
        <f t="shared" si="36"/>
        <v>2144.578573070763</v>
      </c>
      <c r="K532" s="32">
        <v>2360</v>
      </c>
      <c r="L532" s="33">
        <f t="shared" si="40"/>
        <v>2752.5335502036</v>
      </c>
      <c r="M532" s="32">
        <v>2775</v>
      </c>
      <c r="O532" s="83">
        <v>25100</v>
      </c>
      <c r="P532" s="77">
        <f t="shared" si="38"/>
        <v>2.51</v>
      </c>
      <c r="Q532" s="27">
        <v>3226</v>
      </c>
      <c r="R532" s="9">
        <f t="shared" si="39"/>
        <v>0.3226</v>
      </c>
    </row>
    <row r="533" spans="1:18" ht="13.5">
      <c r="A533" s="5">
        <v>135</v>
      </c>
      <c r="B533" s="5" t="s">
        <v>761</v>
      </c>
      <c r="C533" s="26" t="s">
        <v>762</v>
      </c>
      <c r="D533" s="5" t="s">
        <v>790</v>
      </c>
      <c r="E533" s="92">
        <v>1.74</v>
      </c>
      <c r="F533" s="28">
        <v>647</v>
      </c>
      <c r="G533" s="29">
        <v>881</v>
      </c>
      <c r="H533" s="30">
        <f>G533*1.00728597449</f>
        <v>887.41894352569</v>
      </c>
      <c r="I533" s="31">
        <v>975</v>
      </c>
      <c r="J533" s="32">
        <f t="shared" si="36"/>
        <v>1072.315689978</v>
      </c>
      <c r="K533" s="32">
        <v>1180</v>
      </c>
      <c r="L533" s="33">
        <f t="shared" si="40"/>
        <v>1376.2667751018</v>
      </c>
      <c r="M533" s="32">
        <v>1387</v>
      </c>
      <c r="O533" s="83">
        <v>12550</v>
      </c>
      <c r="P533" s="77">
        <f t="shared" si="38"/>
        <v>1.255</v>
      </c>
      <c r="Q533" s="27">
        <v>1613</v>
      </c>
      <c r="R533" s="9">
        <f t="shared" si="39"/>
        <v>0.1613</v>
      </c>
    </row>
    <row r="534" spans="1:18" ht="25.5">
      <c r="A534" s="5">
        <v>136</v>
      </c>
      <c r="B534" s="5" t="s">
        <v>763</v>
      </c>
      <c r="C534" s="26" t="s">
        <v>764</v>
      </c>
      <c r="D534" s="5" t="s">
        <v>790</v>
      </c>
      <c r="E534" s="92">
        <v>3.91</v>
      </c>
      <c r="F534" s="28">
        <v>1455</v>
      </c>
      <c r="G534" s="29">
        <v>1981</v>
      </c>
      <c r="H534" s="30">
        <f>G534*1.00728597449</f>
        <v>1995.4335154646901</v>
      </c>
      <c r="I534" s="31">
        <v>2194</v>
      </c>
      <c r="J534" s="32">
        <f t="shared" si="36"/>
        <v>2412.98525519152</v>
      </c>
      <c r="K534" s="32">
        <v>2655</v>
      </c>
      <c r="L534" s="33">
        <f t="shared" si="40"/>
        <v>3096.60024397905</v>
      </c>
      <c r="M534" s="32">
        <v>3121</v>
      </c>
      <c r="O534" s="83">
        <v>28300</v>
      </c>
      <c r="P534" s="77">
        <f t="shared" si="38"/>
        <v>2.83</v>
      </c>
      <c r="Q534" s="27">
        <v>3629</v>
      </c>
      <c r="R534" s="9">
        <f t="shared" si="39"/>
        <v>0.3629</v>
      </c>
    </row>
    <row r="535" spans="1:18" ht="13.5">
      <c r="A535" s="5">
        <v>137</v>
      </c>
      <c r="B535" s="5" t="s">
        <v>765</v>
      </c>
      <c r="C535" s="26" t="s">
        <v>766</v>
      </c>
      <c r="D535" s="5" t="s">
        <v>790</v>
      </c>
      <c r="E535" s="92">
        <v>6.66</v>
      </c>
      <c r="F535" s="28">
        <v>2478</v>
      </c>
      <c r="G535" s="29">
        <v>3375</v>
      </c>
      <c r="H535" s="30">
        <v>3399</v>
      </c>
      <c r="I535" s="31">
        <f t="shared" si="37"/>
        <v>3738.2328249736797</v>
      </c>
      <c r="J535" s="32">
        <f t="shared" si="36"/>
        <v>4111.349447189805</v>
      </c>
      <c r="K535" s="32">
        <v>4524</v>
      </c>
      <c r="L535" s="33">
        <f t="shared" si="40"/>
        <v>5276.466856407241</v>
      </c>
      <c r="M535" s="32">
        <v>5318</v>
      </c>
      <c r="O535" s="83">
        <v>48200</v>
      </c>
      <c r="P535" s="77">
        <f t="shared" si="38"/>
        <v>4.82</v>
      </c>
      <c r="Q535" s="27">
        <v>6182</v>
      </c>
      <c r="R535" s="9">
        <f t="shared" si="39"/>
        <v>0.6182</v>
      </c>
    </row>
    <row r="536" spans="1:18" ht="13.5">
      <c r="A536" s="5">
        <v>138</v>
      </c>
      <c r="B536" s="5" t="s">
        <v>767</v>
      </c>
      <c r="C536" s="26" t="s">
        <v>652</v>
      </c>
      <c r="D536" s="5" t="s">
        <v>790</v>
      </c>
      <c r="E536" s="92">
        <v>10.06</v>
      </c>
      <c r="F536" s="28">
        <v>3745</v>
      </c>
      <c r="G536" s="29">
        <v>5100</v>
      </c>
      <c r="H536" s="30">
        <v>5135</v>
      </c>
      <c r="I536" s="31">
        <v>5648</v>
      </c>
      <c r="J536" s="32">
        <f t="shared" si="36"/>
        <v>6211.73232512384</v>
      </c>
      <c r="K536" s="32">
        <v>6835</v>
      </c>
      <c r="L536" s="33">
        <f t="shared" si="40"/>
        <v>7971.850345610849</v>
      </c>
      <c r="M536" s="32">
        <v>8035</v>
      </c>
      <c r="O536" s="83">
        <v>72800</v>
      </c>
      <c r="P536" s="77">
        <f t="shared" si="38"/>
        <v>7.28</v>
      </c>
      <c r="Q536" s="27">
        <v>9341</v>
      </c>
      <c r="R536" s="9">
        <f t="shared" si="39"/>
        <v>0.9341</v>
      </c>
    </row>
    <row r="537" spans="1:18" ht="13.5">
      <c r="A537" s="5">
        <v>139</v>
      </c>
      <c r="B537" s="5" t="s">
        <v>653</v>
      </c>
      <c r="C537" s="26" t="s">
        <v>654</v>
      </c>
      <c r="D537" s="5" t="s">
        <v>790</v>
      </c>
      <c r="E537" s="92">
        <v>2.32</v>
      </c>
      <c r="F537" s="28">
        <v>862</v>
      </c>
      <c r="G537" s="29">
        <v>1174</v>
      </c>
      <c r="H537" s="30">
        <v>1182</v>
      </c>
      <c r="I537" s="31">
        <f t="shared" si="37"/>
        <v>1299.96799032624</v>
      </c>
      <c r="J537" s="32">
        <f t="shared" si="36"/>
        <v>1429.719048713842</v>
      </c>
      <c r="K537" s="32">
        <v>1573</v>
      </c>
      <c r="L537" s="33">
        <f t="shared" si="40"/>
        <v>1834.63359087723</v>
      </c>
      <c r="M537" s="32">
        <v>1850</v>
      </c>
      <c r="O537" s="83">
        <v>16750</v>
      </c>
      <c r="P537" s="77">
        <f t="shared" si="38"/>
        <v>1.675</v>
      </c>
      <c r="Q537" s="27">
        <v>2150</v>
      </c>
      <c r="R537" s="9">
        <f t="shared" si="39"/>
        <v>0.215</v>
      </c>
    </row>
    <row r="538" spans="1:18" ht="13.5">
      <c r="A538" s="5">
        <v>140</v>
      </c>
      <c r="B538" s="5" t="s">
        <v>655</v>
      </c>
      <c r="C538" s="26" t="s">
        <v>656</v>
      </c>
      <c r="D538" s="5" t="s">
        <v>790</v>
      </c>
      <c r="E538" s="92">
        <v>3.47</v>
      </c>
      <c r="F538" s="28">
        <v>1293</v>
      </c>
      <c r="G538" s="29">
        <v>1761</v>
      </c>
      <c r="H538" s="30">
        <v>1773</v>
      </c>
      <c r="I538" s="31">
        <f t="shared" si="37"/>
        <v>1949.95198548936</v>
      </c>
      <c r="J538" s="32">
        <f aca="true" t="shared" si="41" ref="J538:J618">I538*9.981096408%+I538</f>
        <v>2144.578573070763</v>
      </c>
      <c r="K538" s="32">
        <v>2360</v>
      </c>
      <c r="L538" s="33">
        <f t="shared" si="40"/>
        <v>2752.5335502036</v>
      </c>
      <c r="M538" s="32">
        <v>2775</v>
      </c>
      <c r="O538" s="83">
        <v>25150</v>
      </c>
      <c r="P538" s="77">
        <f t="shared" si="38"/>
        <v>2.515</v>
      </c>
      <c r="Q538" s="27">
        <v>3226</v>
      </c>
      <c r="R538" s="9">
        <f t="shared" si="39"/>
        <v>0.3226</v>
      </c>
    </row>
    <row r="539" spans="1:18" ht="13.5">
      <c r="A539" s="5">
        <v>141</v>
      </c>
      <c r="B539" s="5" t="s">
        <v>657</v>
      </c>
      <c r="C539" s="26" t="s">
        <v>658</v>
      </c>
      <c r="D539" s="5" t="s">
        <v>790</v>
      </c>
      <c r="E539" s="92">
        <v>3.76</v>
      </c>
      <c r="F539" s="28">
        <v>1401</v>
      </c>
      <c r="G539" s="29">
        <v>1908</v>
      </c>
      <c r="H539" s="30">
        <v>1921</v>
      </c>
      <c r="I539" s="31">
        <f>H539*1.09980371432</f>
        <v>2112.7229352087197</v>
      </c>
      <c r="J539" s="32">
        <f t="shared" si="41"/>
        <v>2323.5958482058295</v>
      </c>
      <c r="K539" s="32">
        <v>2557</v>
      </c>
      <c r="L539" s="33">
        <f t="shared" si="40"/>
        <v>2982.3001219790704</v>
      </c>
      <c r="M539" s="32">
        <v>3006</v>
      </c>
      <c r="O539" s="83">
        <v>27250</v>
      </c>
      <c r="P539" s="77">
        <f t="shared" si="38"/>
        <v>2.725</v>
      </c>
      <c r="Q539" s="27">
        <v>3494</v>
      </c>
      <c r="R539" s="9">
        <f t="shared" si="39"/>
        <v>0.3494</v>
      </c>
    </row>
    <row r="540" spans="1:18" ht="13.5">
      <c r="A540" s="5">
        <v>142</v>
      </c>
      <c r="B540" s="5" t="s">
        <v>659</v>
      </c>
      <c r="C540" s="26" t="s">
        <v>660</v>
      </c>
      <c r="D540" s="5" t="s">
        <v>790</v>
      </c>
      <c r="E540" s="92">
        <v>2.9</v>
      </c>
      <c r="F540" s="28">
        <v>1078</v>
      </c>
      <c r="G540" s="29">
        <v>1468</v>
      </c>
      <c r="H540" s="30">
        <v>1478</v>
      </c>
      <c r="I540" s="31">
        <v>1625</v>
      </c>
      <c r="J540" s="32">
        <f t="shared" si="41"/>
        <v>1787.19281663</v>
      </c>
      <c r="K540" s="32">
        <v>1967</v>
      </c>
      <c r="L540" s="33">
        <f t="shared" si="40"/>
        <v>2294.1667344281705</v>
      </c>
      <c r="M540" s="32">
        <v>2312</v>
      </c>
      <c r="O540" s="83">
        <v>20950</v>
      </c>
      <c r="P540" s="77">
        <f t="shared" si="38"/>
        <v>2.095</v>
      </c>
      <c r="Q540" s="27">
        <v>2688</v>
      </c>
      <c r="R540" s="9">
        <f t="shared" si="39"/>
        <v>0.2688</v>
      </c>
    </row>
    <row r="541" spans="1:18" ht="13.5">
      <c r="A541" s="5">
        <v>143</v>
      </c>
      <c r="B541" s="5" t="s">
        <v>661</v>
      </c>
      <c r="C541" s="26" t="s">
        <v>84</v>
      </c>
      <c r="D541" s="5" t="s">
        <v>790</v>
      </c>
      <c r="E541" s="92">
        <v>0.31</v>
      </c>
      <c r="F541" s="28">
        <v>116</v>
      </c>
      <c r="G541" s="29">
        <v>158</v>
      </c>
      <c r="H541" s="30">
        <f>G541*1.00728597449</f>
        <v>159.15118396942</v>
      </c>
      <c r="I541" s="31">
        <f>H541*1.09980371432</f>
        <v>175.03506326799373</v>
      </c>
      <c r="J541" s="32">
        <f t="shared" si="41"/>
        <v>192.505481680576</v>
      </c>
      <c r="K541" s="32">
        <v>211</v>
      </c>
      <c r="L541" s="33">
        <f t="shared" si="40"/>
        <v>246.09516063261</v>
      </c>
      <c r="M541" s="32">
        <v>249</v>
      </c>
      <c r="O541" s="83">
        <v>2250</v>
      </c>
      <c r="P541" s="77">
        <f t="shared" si="38"/>
        <v>0.225</v>
      </c>
      <c r="Q541" s="27">
        <v>289</v>
      </c>
      <c r="R541" s="9">
        <f t="shared" si="39"/>
        <v>0.0289</v>
      </c>
    </row>
    <row r="542" spans="1:18" ht="25.5">
      <c r="A542" s="5">
        <v>144</v>
      </c>
      <c r="B542" s="5" t="s">
        <v>85</v>
      </c>
      <c r="C542" s="26" t="s">
        <v>86</v>
      </c>
      <c r="D542" s="5" t="s">
        <v>799</v>
      </c>
      <c r="E542" s="92">
        <v>4.49</v>
      </c>
      <c r="F542" s="28">
        <v>1670</v>
      </c>
      <c r="G542" s="29">
        <v>2275</v>
      </c>
      <c r="H542" s="30">
        <v>2291</v>
      </c>
      <c r="I542" s="31">
        <v>2519</v>
      </c>
      <c r="J542" s="32">
        <f t="shared" si="41"/>
        <v>2770.42381851752</v>
      </c>
      <c r="K542" s="32">
        <v>3049</v>
      </c>
      <c r="L542" s="33">
        <f t="shared" si="40"/>
        <v>3556.13338752999</v>
      </c>
      <c r="M542" s="32">
        <v>3584</v>
      </c>
      <c r="O542" s="83">
        <v>32450</v>
      </c>
      <c r="P542" s="77">
        <f t="shared" si="38"/>
        <v>3.245</v>
      </c>
      <c r="Q542" s="27">
        <v>4166</v>
      </c>
      <c r="R542" s="9">
        <f t="shared" si="39"/>
        <v>0.4166</v>
      </c>
    </row>
    <row r="543" spans="1:18" ht="25.5">
      <c r="A543" s="5">
        <v>145</v>
      </c>
      <c r="B543" s="5" t="s">
        <v>87</v>
      </c>
      <c r="C543" s="26" t="s">
        <v>887</v>
      </c>
      <c r="D543" s="5" t="s">
        <v>799</v>
      </c>
      <c r="E543" s="92">
        <v>4.85</v>
      </c>
      <c r="F543" s="28">
        <v>1805</v>
      </c>
      <c r="G543" s="29">
        <v>2458</v>
      </c>
      <c r="H543" s="30">
        <v>2475</v>
      </c>
      <c r="I543" s="31">
        <v>2723</v>
      </c>
      <c r="J543" s="32">
        <f t="shared" si="41"/>
        <v>2994.78525518984</v>
      </c>
      <c r="K543" s="32">
        <v>3294</v>
      </c>
      <c r="L543" s="33">
        <f t="shared" si="40"/>
        <v>3841.8836925299397</v>
      </c>
      <c r="M543" s="32">
        <v>3873</v>
      </c>
      <c r="O543" s="83">
        <v>35100</v>
      </c>
      <c r="P543" s="77">
        <f t="shared" si="38"/>
        <v>3.51</v>
      </c>
      <c r="Q543" s="27">
        <v>4502</v>
      </c>
      <c r="R543" s="9">
        <f t="shared" si="39"/>
        <v>0.4502</v>
      </c>
    </row>
    <row r="544" spans="1:18" ht="25.5">
      <c r="A544" s="5">
        <v>146</v>
      </c>
      <c r="B544" s="5" t="s">
        <v>88</v>
      </c>
      <c r="C544" s="26" t="s">
        <v>888</v>
      </c>
      <c r="D544" s="5" t="s">
        <v>799</v>
      </c>
      <c r="E544" s="92">
        <v>5.43</v>
      </c>
      <c r="F544" s="28">
        <v>2021</v>
      </c>
      <c r="G544" s="29">
        <v>2752</v>
      </c>
      <c r="H544" s="30">
        <v>2771</v>
      </c>
      <c r="I544" s="31">
        <f>H544*1.09980371432</f>
        <v>3047.5560923807197</v>
      </c>
      <c r="J544" s="32">
        <f t="shared" si="41"/>
        <v>3351.735604049117</v>
      </c>
      <c r="K544" s="32">
        <v>3688</v>
      </c>
      <c r="L544" s="33">
        <f t="shared" si="40"/>
        <v>4301.416836080881</v>
      </c>
      <c r="M544" s="32">
        <v>4335</v>
      </c>
      <c r="O544" s="83">
        <v>39200</v>
      </c>
      <c r="P544" s="77">
        <f t="shared" si="38"/>
        <v>3.92</v>
      </c>
      <c r="Q544" s="27">
        <v>5040</v>
      </c>
      <c r="R544" s="9">
        <f t="shared" si="39"/>
        <v>0.504</v>
      </c>
    </row>
    <row r="545" spans="1:18" ht="25.5">
      <c r="A545" s="5">
        <v>147</v>
      </c>
      <c r="B545" s="5" t="s">
        <v>89</v>
      </c>
      <c r="C545" s="26" t="s">
        <v>488</v>
      </c>
      <c r="D545" s="5" t="s">
        <v>799</v>
      </c>
      <c r="E545" s="92">
        <v>1.56</v>
      </c>
      <c r="F545" s="28">
        <v>579</v>
      </c>
      <c r="G545" s="29">
        <v>789</v>
      </c>
      <c r="H545" s="30">
        <v>794</v>
      </c>
      <c r="I545" s="31">
        <v>874</v>
      </c>
      <c r="J545" s="32">
        <f t="shared" si="41"/>
        <v>961.23478260592</v>
      </c>
      <c r="K545" s="32">
        <v>1057</v>
      </c>
      <c r="L545" s="33">
        <f t="shared" si="40"/>
        <v>1232.8084587140702</v>
      </c>
      <c r="M545" s="32">
        <v>1243</v>
      </c>
      <c r="O545" s="83">
        <v>11250</v>
      </c>
      <c r="P545" s="77">
        <f t="shared" si="38"/>
        <v>1.125</v>
      </c>
      <c r="Q545" s="27">
        <v>1445</v>
      </c>
      <c r="R545" s="9">
        <f t="shared" si="39"/>
        <v>0.1445</v>
      </c>
    </row>
    <row r="546" spans="1:18" ht="25.5">
      <c r="A546" s="5">
        <v>148</v>
      </c>
      <c r="B546" s="5" t="s">
        <v>489</v>
      </c>
      <c r="C546" s="26" t="s">
        <v>889</v>
      </c>
      <c r="D546" s="5" t="s">
        <v>799</v>
      </c>
      <c r="E546" s="92">
        <v>1.68</v>
      </c>
      <c r="F546" s="28">
        <v>625</v>
      </c>
      <c r="G546" s="29">
        <v>852</v>
      </c>
      <c r="H546" s="30">
        <f>G546*1.00728597449</f>
        <v>858.20765026548</v>
      </c>
      <c r="I546" s="31">
        <f>H546*1.09980371432</f>
        <v>943.8599614198143</v>
      </c>
      <c r="J546" s="32">
        <f t="shared" si="41"/>
        <v>1038.0675341256376</v>
      </c>
      <c r="K546" s="32">
        <v>1142</v>
      </c>
      <c r="L546" s="33">
        <f t="shared" si="40"/>
        <v>1331.94631963242</v>
      </c>
      <c r="M546" s="32">
        <v>1342</v>
      </c>
      <c r="O546" s="83">
        <v>12150</v>
      </c>
      <c r="P546" s="77">
        <f t="shared" si="38"/>
        <v>1.215</v>
      </c>
      <c r="Q546" s="27">
        <v>1560</v>
      </c>
      <c r="R546" s="9">
        <f t="shared" si="39"/>
        <v>0.156</v>
      </c>
    </row>
    <row r="547" spans="1:18" ht="25.5">
      <c r="A547" s="5">
        <v>149</v>
      </c>
      <c r="B547" s="5" t="s">
        <v>490</v>
      </c>
      <c r="C547" s="26" t="s">
        <v>890</v>
      </c>
      <c r="D547" s="5" t="s">
        <v>799</v>
      </c>
      <c r="E547" s="92">
        <v>1.8</v>
      </c>
      <c r="F547" s="28">
        <v>672</v>
      </c>
      <c r="G547" s="29">
        <v>915</v>
      </c>
      <c r="H547" s="30">
        <v>921</v>
      </c>
      <c r="I547" s="31">
        <v>1014</v>
      </c>
      <c r="J547" s="32">
        <f t="shared" si="41"/>
        <v>1115.20831757712</v>
      </c>
      <c r="K547" s="32">
        <v>1226</v>
      </c>
      <c r="L547" s="33">
        <f t="shared" si="40"/>
        <v>1429.91785277526</v>
      </c>
      <c r="M547" s="32">
        <v>1441</v>
      </c>
      <c r="O547" s="83">
        <v>13050</v>
      </c>
      <c r="P547" s="77">
        <f t="shared" si="38"/>
        <v>1.305</v>
      </c>
      <c r="Q547" s="27">
        <v>1676</v>
      </c>
      <c r="R547" s="9">
        <f t="shared" si="39"/>
        <v>0.1676</v>
      </c>
    </row>
    <row r="548" spans="1:18" ht="13.5">
      <c r="A548" s="5">
        <v>150</v>
      </c>
      <c r="B548" s="5" t="s">
        <v>491</v>
      </c>
      <c r="C548" s="26" t="s">
        <v>492</v>
      </c>
      <c r="D548" s="5" t="s">
        <v>795</v>
      </c>
      <c r="E548" s="92">
        <v>60.94</v>
      </c>
      <c r="F548" s="28">
        <v>22683</v>
      </c>
      <c r="G548" s="29">
        <v>30893</v>
      </c>
      <c r="H548" s="30">
        <v>31108</v>
      </c>
      <c r="I548" s="31">
        <v>34215</v>
      </c>
      <c r="J548" s="32">
        <f t="shared" si="41"/>
        <v>37630.0321359972</v>
      </c>
      <c r="K548" s="32">
        <v>41401</v>
      </c>
      <c r="L548" s="33">
        <f t="shared" si="40"/>
        <v>48287.13623388951</v>
      </c>
      <c r="M548" s="32">
        <v>48670</v>
      </c>
      <c r="O548" s="83">
        <v>440950</v>
      </c>
      <c r="P548" s="77">
        <f t="shared" si="38"/>
        <v>44.095</v>
      </c>
      <c r="Q548" s="27">
        <v>56582</v>
      </c>
      <c r="R548" s="9">
        <f t="shared" si="39"/>
        <v>5.6582</v>
      </c>
    </row>
    <row r="549" spans="1:18" ht="13.5">
      <c r="A549" s="5">
        <v>151</v>
      </c>
      <c r="B549" s="5" t="s">
        <v>493</v>
      </c>
      <c r="C549" s="26" t="s">
        <v>494</v>
      </c>
      <c r="D549" s="5" t="s">
        <v>795</v>
      </c>
      <c r="E549" s="92">
        <v>1.06</v>
      </c>
      <c r="F549" s="28">
        <v>394</v>
      </c>
      <c r="G549" s="29">
        <v>536</v>
      </c>
      <c r="H549" s="30">
        <f>G549*1.00728597449</f>
        <v>539.90528232664</v>
      </c>
      <c r="I549" s="31">
        <f>H549*1.09980371432</f>
        <v>593.7898348838269</v>
      </c>
      <c r="J549" s="32">
        <f t="shared" si="41"/>
        <v>653.0565707644856</v>
      </c>
      <c r="K549" s="32">
        <v>719</v>
      </c>
      <c r="L549" s="33">
        <f t="shared" si="40"/>
        <v>838.58967059169</v>
      </c>
      <c r="M549" s="32">
        <v>845</v>
      </c>
      <c r="O549" s="83">
        <v>7650</v>
      </c>
      <c r="P549" s="77">
        <f t="shared" si="38"/>
        <v>0.765</v>
      </c>
      <c r="Q549" s="27">
        <v>982</v>
      </c>
      <c r="R549" s="9">
        <f t="shared" si="39"/>
        <v>0.0982</v>
      </c>
    </row>
    <row r="550" spans="1:18" ht="25.5">
      <c r="A550" s="5">
        <v>152</v>
      </c>
      <c r="B550" s="5" t="s">
        <v>495</v>
      </c>
      <c r="C550" s="26" t="s">
        <v>496</v>
      </c>
      <c r="D550" s="5" t="s">
        <v>805</v>
      </c>
      <c r="E550" s="92">
        <v>0.72</v>
      </c>
      <c r="F550" s="28">
        <v>269</v>
      </c>
      <c r="G550" s="29">
        <v>367</v>
      </c>
      <c r="H550" s="30">
        <v>369</v>
      </c>
      <c r="I550" s="31">
        <f>H550*1.09980371432</f>
        <v>405.82757058408</v>
      </c>
      <c r="J550" s="32">
        <f t="shared" si="41"/>
        <v>446.33361165432126</v>
      </c>
      <c r="K550" s="32">
        <v>492</v>
      </c>
      <c r="L550" s="33">
        <f t="shared" si="40"/>
        <v>573.83326555092</v>
      </c>
      <c r="M550" s="32">
        <v>578</v>
      </c>
      <c r="O550" s="83">
        <v>5250</v>
      </c>
      <c r="P550" s="77">
        <f t="shared" si="38"/>
        <v>0.525</v>
      </c>
      <c r="Q550" s="27">
        <v>672</v>
      </c>
      <c r="R550" s="9">
        <f t="shared" si="39"/>
        <v>0.0672</v>
      </c>
    </row>
    <row r="551" spans="1:18" ht="25.5">
      <c r="A551" s="5">
        <v>153</v>
      </c>
      <c r="B551" s="5" t="s">
        <v>497</v>
      </c>
      <c r="C551" s="26" t="s">
        <v>891</v>
      </c>
      <c r="D551" s="5" t="s">
        <v>805</v>
      </c>
      <c r="E551" s="92">
        <v>0.87</v>
      </c>
      <c r="F551" s="28">
        <v>323</v>
      </c>
      <c r="G551" s="29">
        <v>440</v>
      </c>
      <c r="H551" s="30">
        <f>G551*1.00728597449</f>
        <v>443.2058287756</v>
      </c>
      <c r="I551" s="31">
        <v>488</v>
      </c>
      <c r="J551" s="32">
        <f t="shared" si="41"/>
        <v>536.70775047104</v>
      </c>
      <c r="K551" s="32">
        <v>590</v>
      </c>
      <c r="L551" s="33">
        <f t="shared" si="40"/>
        <v>688.1333875509</v>
      </c>
      <c r="M551" s="32">
        <v>694</v>
      </c>
      <c r="O551" s="83">
        <v>6300</v>
      </c>
      <c r="P551" s="77">
        <f t="shared" si="38"/>
        <v>0.63</v>
      </c>
      <c r="Q551" s="27">
        <v>806</v>
      </c>
      <c r="R551" s="9">
        <f t="shared" si="39"/>
        <v>0.0806</v>
      </c>
    </row>
    <row r="552" spans="1:18" ht="25.5">
      <c r="A552" s="5">
        <v>154</v>
      </c>
      <c r="B552" s="5" t="s">
        <v>498</v>
      </c>
      <c r="C552" s="26" t="s">
        <v>892</v>
      </c>
      <c r="D552" s="5" t="s">
        <v>805</v>
      </c>
      <c r="E552" s="92">
        <v>1.01</v>
      </c>
      <c r="F552" s="28">
        <v>377</v>
      </c>
      <c r="G552" s="29">
        <v>514</v>
      </c>
      <c r="H552" s="30">
        <v>517</v>
      </c>
      <c r="I552" s="31">
        <f>H552*1.09980371432</f>
        <v>568.59852030344</v>
      </c>
      <c r="J552" s="32">
        <f t="shared" si="41"/>
        <v>625.3508867893878</v>
      </c>
      <c r="K552" s="32">
        <v>688</v>
      </c>
      <c r="L552" s="33">
        <f t="shared" si="40"/>
        <v>802.43350955088</v>
      </c>
      <c r="M552" s="32">
        <v>809</v>
      </c>
      <c r="O552" s="83">
        <v>7350</v>
      </c>
      <c r="P552" s="77">
        <f t="shared" si="38"/>
        <v>0.735</v>
      </c>
      <c r="Q552" s="27">
        <v>941</v>
      </c>
      <c r="R552" s="9">
        <f t="shared" si="39"/>
        <v>0.0941</v>
      </c>
    </row>
    <row r="553" spans="1:18" ht="25.5">
      <c r="A553" s="5">
        <v>155</v>
      </c>
      <c r="B553" s="5" t="s">
        <v>499</v>
      </c>
      <c r="C553" s="26" t="s">
        <v>893</v>
      </c>
      <c r="D553" s="5" t="s">
        <v>805</v>
      </c>
      <c r="E553" s="92">
        <v>1.16</v>
      </c>
      <c r="F553" s="28">
        <v>431</v>
      </c>
      <c r="G553" s="29">
        <v>587</v>
      </c>
      <c r="H553" s="30">
        <f>G553*1.00728597449</f>
        <v>591.27686702563</v>
      </c>
      <c r="I553" s="31">
        <f>H553*1.09980371432</f>
        <v>650.2884945462806</v>
      </c>
      <c r="J553" s="32">
        <f t="shared" si="41"/>
        <v>715.1944161170767</v>
      </c>
      <c r="K553" s="32">
        <v>787</v>
      </c>
      <c r="L553" s="33">
        <f t="shared" si="40"/>
        <v>917.8999593263701</v>
      </c>
      <c r="M553" s="32">
        <v>925</v>
      </c>
      <c r="O553" s="83">
        <v>8400</v>
      </c>
      <c r="P553" s="77">
        <f t="shared" si="38"/>
        <v>0.84</v>
      </c>
      <c r="Q553" s="27">
        <v>1075</v>
      </c>
      <c r="R553" s="9">
        <f t="shared" si="39"/>
        <v>0.1075</v>
      </c>
    </row>
    <row r="554" spans="1:18" ht="25.5">
      <c r="A554" s="5">
        <v>156</v>
      </c>
      <c r="B554" s="5" t="s">
        <v>500</v>
      </c>
      <c r="C554" s="26" t="s">
        <v>894</v>
      </c>
      <c r="D554" s="5" t="s">
        <v>805</v>
      </c>
      <c r="E554" s="92">
        <v>1.66</v>
      </c>
      <c r="F554" s="28">
        <v>620</v>
      </c>
      <c r="G554" s="29">
        <v>844</v>
      </c>
      <c r="H554" s="30">
        <f>G554*1.00728597449</f>
        <v>850.1493624695601</v>
      </c>
      <c r="I554" s="31">
        <f>H554*1.09980371432</f>
        <v>934.9974265708021</v>
      </c>
      <c r="J554" s="32">
        <f t="shared" si="41"/>
        <v>1028.320421129153</v>
      </c>
      <c r="K554" s="32">
        <v>1131</v>
      </c>
      <c r="L554" s="33">
        <f t="shared" si="40"/>
        <v>1319.1167141018102</v>
      </c>
      <c r="M554" s="32">
        <v>1329</v>
      </c>
      <c r="O554" s="83">
        <v>12050</v>
      </c>
      <c r="P554" s="77">
        <f t="shared" si="38"/>
        <v>1.205</v>
      </c>
      <c r="Q554" s="27">
        <v>1546</v>
      </c>
      <c r="R554" s="9">
        <f t="shared" si="39"/>
        <v>0.1546</v>
      </c>
    </row>
    <row r="555" spans="1:18" ht="25.5">
      <c r="A555" s="5">
        <v>157</v>
      </c>
      <c r="B555" s="5" t="s">
        <v>501</v>
      </c>
      <c r="C555" s="26" t="s">
        <v>90</v>
      </c>
      <c r="D555" s="5" t="s">
        <v>790</v>
      </c>
      <c r="E555" s="92">
        <v>22.08</v>
      </c>
      <c r="F555" s="28">
        <v>8217</v>
      </c>
      <c r="G555" s="29">
        <v>11190</v>
      </c>
      <c r="H555" s="30">
        <v>11268</v>
      </c>
      <c r="I555" s="31">
        <v>12394</v>
      </c>
      <c r="J555" s="32">
        <f t="shared" si="41"/>
        <v>13631.05708880752</v>
      </c>
      <c r="K555" s="32">
        <v>14997</v>
      </c>
      <c r="L555" s="33">
        <f t="shared" si="40"/>
        <v>17491.41764932347</v>
      </c>
      <c r="M555" s="32">
        <v>17630</v>
      </c>
      <c r="O555" s="83">
        <v>159750</v>
      </c>
      <c r="P555" s="77">
        <f t="shared" si="38"/>
        <v>15.975</v>
      </c>
      <c r="Q555" s="27">
        <v>20496</v>
      </c>
      <c r="R555" s="9">
        <f t="shared" si="39"/>
        <v>2.0496</v>
      </c>
    </row>
    <row r="556" spans="1:18" ht="25.5">
      <c r="A556" s="5">
        <v>158</v>
      </c>
      <c r="B556" s="5" t="s">
        <v>91</v>
      </c>
      <c r="C556" s="26" t="s">
        <v>92</v>
      </c>
      <c r="D556" s="5" t="s">
        <v>790</v>
      </c>
      <c r="E556" s="92">
        <v>20.85</v>
      </c>
      <c r="F556" s="28">
        <v>7759</v>
      </c>
      <c r="G556" s="29">
        <v>10567</v>
      </c>
      <c r="H556" s="30">
        <v>10640</v>
      </c>
      <c r="I556" s="31">
        <v>11703</v>
      </c>
      <c r="J556" s="32">
        <f t="shared" si="41"/>
        <v>12871.08771262824</v>
      </c>
      <c r="K556" s="32">
        <v>14161</v>
      </c>
      <c r="L556" s="33">
        <f t="shared" si="40"/>
        <v>16516.36762899711</v>
      </c>
      <c r="M556" s="32">
        <v>16647</v>
      </c>
      <c r="O556" s="83">
        <v>150850</v>
      </c>
      <c r="P556" s="77">
        <f t="shared" si="38"/>
        <v>15.085</v>
      </c>
      <c r="Q556" s="27">
        <v>19354</v>
      </c>
      <c r="R556" s="9">
        <f t="shared" si="39"/>
        <v>1.9354</v>
      </c>
    </row>
    <row r="557" spans="1:18" ht="25.5">
      <c r="A557" s="5">
        <v>159</v>
      </c>
      <c r="B557" s="5" t="s">
        <v>93</v>
      </c>
      <c r="C557" s="26" t="s">
        <v>94</v>
      </c>
      <c r="D557" s="5" t="s">
        <v>790</v>
      </c>
      <c r="E557" s="92">
        <v>21.14</v>
      </c>
      <c r="F557" s="28">
        <v>7866</v>
      </c>
      <c r="G557" s="29">
        <v>10713</v>
      </c>
      <c r="H557" s="30">
        <v>10788</v>
      </c>
      <c r="I557" s="31">
        <f>H557*1.09980371432</f>
        <v>11864.682470084159</v>
      </c>
      <c r="J557" s="32">
        <f t="shared" si="41"/>
        <v>13048.907865926334</v>
      </c>
      <c r="K557" s="32">
        <v>14358</v>
      </c>
      <c r="L557" s="33">
        <f t="shared" si="40"/>
        <v>16746.134200772583</v>
      </c>
      <c r="M557" s="32">
        <v>16878</v>
      </c>
      <c r="O557" s="83">
        <v>152900</v>
      </c>
      <c r="P557" s="77">
        <f t="shared" si="38"/>
        <v>15.29</v>
      </c>
      <c r="Q557" s="27">
        <v>19622</v>
      </c>
      <c r="R557" s="9">
        <f t="shared" si="39"/>
        <v>1.9622</v>
      </c>
    </row>
    <row r="558" spans="1:18" ht="25.5">
      <c r="A558" s="5">
        <v>160</v>
      </c>
      <c r="B558" s="5" t="s">
        <v>95</v>
      </c>
      <c r="C558" s="26" t="s">
        <v>96</v>
      </c>
      <c r="D558" s="5" t="s">
        <v>245</v>
      </c>
      <c r="E558" s="92">
        <v>2.82</v>
      </c>
      <c r="F558" s="28">
        <v>1051</v>
      </c>
      <c r="G558" s="29">
        <v>1431</v>
      </c>
      <c r="H558" s="30">
        <f>G558*1.00728597449</f>
        <v>1441.42622949519</v>
      </c>
      <c r="I558" s="31">
        <f>H558*1.09980371432</f>
        <v>1585.2859211170826</v>
      </c>
      <c r="J558" s="32">
        <f t="shared" si="41"/>
        <v>1743.5148372462295</v>
      </c>
      <c r="K558" s="32">
        <v>1918</v>
      </c>
      <c r="L558" s="33">
        <f t="shared" si="40"/>
        <v>2237.01667342818</v>
      </c>
      <c r="M558" s="32">
        <v>2254</v>
      </c>
      <c r="O558" s="83">
        <v>20450</v>
      </c>
      <c r="P558" s="77">
        <f t="shared" si="38"/>
        <v>2.045</v>
      </c>
      <c r="Q558" s="27">
        <v>2621</v>
      </c>
      <c r="R558" s="9">
        <f t="shared" si="39"/>
        <v>0.2621</v>
      </c>
    </row>
    <row r="559" spans="1:18" ht="13.5">
      <c r="A559" s="5">
        <v>161</v>
      </c>
      <c r="B559" s="5" t="s">
        <v>97</v>
      </c>
      <c r="C559" s="26" t="s">
        <v>98</v>
      </c>
      <c r="D559" s="5" t="s">
        <v>245</v>
      </c>
      <c r="E559" s="92">
        <v>1.18</v>
      </c>
      <c r="F559" s="28">
        <v>440</v>
      </c>
      <c r="G559" s="29">
        <v>599</v>
      </c>
      <c r="H559" s="30">
        <v>604</v>
      </c>
      <c r="I559" s="31">
        <f>H559*1.09980371432</f>
        <v>664.2814434492799</v>
      </c>
      <c r="J559" s="32">
        <f t="shared" si="41"/>
        <v>730.5840147404065</v>
      </c>
      <c r="K559" s="32">
        <v>803</v>
      </c>
      <c r="L559" s="33">
        <f t="shared" si="40"/>
        <v>936.56120373453</v>
      </c>
      <c r="M559" s="32">
        <v>944</v>
      </c>
      <c r="O559" s="83">
        <v>8550</v>
      </c>
      <c r="P559" s="77">
        <f t="shared" si="38"/>
        <v>0.855</v>
      </c>
      <c r="Q559" s="27">
        <v>1098</v>
      </c>
      <c r="R559" s="9">
        <f t="shared" si="39"/>
        <v>0.1098</v>
      </c>
    </row>
    <row r="560" spans="1:18" ht="25.5">
      <c r="A560" s="5">
        <v>162</v>
      </c>
      <c r="B560" s="5" t="s">
        <v>99</v>
      </c>
      <c r="C560" s="26" t="s">
        <v>100</v>
      </c>
      <c r="D560" s="5" t="s">
        <v>790</v>
      </c>
      <c r="E560" s="92">
        <v>8.54</v>
      </c>
      <c r="F560" s="28">
        <v>3179</v>
      </c>
      <c r="G560" s="29">
        <v>4329</v>
      </c>
      <c r="H560" s="30">
        <v>4360</v>
      </c>
      <c r="I560" s="31">
        <f>H560*1.09980371432</f>
        <v>4795.1441944352</v>
      </c>
      <c r="J560" s="32">
        <f t="shared" si="41"/>
        <v>5273.752159384392</v>
      </c>
      <c r="K560" s="32">
        <v>5802</v>
      </c>
      <c r="L560" s="33">
        <f t="shared" si="40"/>
        <v>6767.03375350902</v>
      </c>
      <c r="M560" s="32">
        <v>6821</v>
      </c>
      <c r="O560" s="83">
        <v>61800</v>
      </c>
      <c r="P560" s="77">
        <f t="shared" si="38"/>
        <v>6.18</v>
      </c>
      <c r="Q560" s="27">
        <v>7930</v>
      </c>
      <c r="R560" s="9">
        <f t="shared" si="39"/>
        <v>0.793</v>
      </c>
    </row>
    <row r="561" spans="1:18" ht="13.5">
      <c r="A561" s="6">
        <v>163</v>
      </c>
      <c r="B561" s="6" t="s">
        <v>114</v>
      </c>
      <c r="C561" s="26" t="s">
        <v>115</v>
      </c>
      <c r="D561" s="5" t="s">
        <v>795</v>
      </c>
      <c r="E561" s="92">
        <v>1.68</v>
      </c>
      <c r="F561" s="43"/>
      <c r="G561" s="43"/>
      <c r="H561" s="43"/>
      <c r="I561" s="43"/>
      <c r="J561" s="27"/>
      <c r="K561" s="27"/>
      <c r="L561" s="27"/>
      <c r="M561" s="27"/>
      <c r="O561" s="83">
        <v>9400</v>
      </c>
      <c r="P561" s="77">
        <f t="shared" si="38"/>
        <v>0.94</v>
      </c>
      <c r="Q561" s="27">
        <v>1560</v>
      </c>
      <c r="R561" s="9">
        <f t="shared" si="39"/>
        <v>0.156</v>
      </c>
    </row>
    <row r="562" spans="1:18" ht="13.5">
      <c r="A562" s="6">
        <v>164</v>
      </c>
      <c r="B562" s="6" t="s">
        <v>116</v>
      </c>
      <c r="C562" s="26" t="s">
        <v>854</v>
      </c>
      <c r="D562" s="5" t="s">
        <v>795</v>
      </c>
      <c r="E562" s="92">
        <v>0.5</v>
      </c>
      <c r="F562" s="43"/>
      <c r="G562" s="43"/>
      <c r="H562" s="43"/>
      <c r="I562" s="43"/>
      <c r="J562" s="27"/>
      <c r="K562" s="27"/>
      <c r="L562" s="27"/>
      <c r="M562" s="27"/>
      <c r="O562" s="83">
        <v>2800</v>
      </c>
      <c r="P562" s="77">
        <f t="shared" si="38"/>
        <v>0.28</v>
      </c>
      <c r="Q562" s="27">
        <v>462</v>
      </c>
      <c r="R562" s="9">
        <f t="shared" si="39"/>
        <v>0.0462</v>
      </c>
    </row>
    <row r="563" spans="1:18" ht="13.5">
      <c r="A563" s="6">
        <v>165</v>
      </c>
      <c r="B563" s="6" t="s">
        <v>855</v>
      </c>
      <c r="C563" s="26" t="s">
        <v>856</v>
      </c>
      <c r="D563" s="5" t="s">
        <v>795</v>
      </c>
      <c r="E563" s="92">
        <v>0.87</v>
      </c>
      <c r="F563" s="43"/>
      <c r="G563" s="43"/>
      <c r="H563" s="43"/>
      <c r="I563" s="43"/>
      <c r="J563" s="27"/>
      <c r="K563" s="27"/>
      <c r="L563" s="27"/>
      <c r="M563" s="27"/>
      <c r="O563" s="83">
        <v>4900</v>
      </c>
      <c r="P563" s="77">
        <f t="shared" si="38"/>
        <v>0.49</v>
      </c>
      <c r="Q563" s="27">
        <v>809</v>
      </c>
      <c r="R563" s="9">
        <f t="shared" si="39"/>
        <v>0.0809</v>
      </c>
    </row>
    <row r="564" spans="1:18" ht="13.5">
      <c r="A564" s="6">
        <v>166</v>
      </c>
      <c r="B564" s="6" t="s">
        <v>857</v>
      </c>
      <c r="C564" s="26" t="s">
        <v>808</v>
      </c>
      <c r="D564" s="5" t="s">
        <v>799</v>
      </c>
      <c r="E564" s="92">
        <v>1.95</v>
      </c>
      <c r="F564" s="43"/>
      <c r="G564" s="43"/>
      <c r="H564" s="43"/>
      <c r="I564" s="43"/>
      <c r="J564" s="27"/>
      <c r="K564" s="27"/>
      <c r="L564" s="27"/>
      <c r="M564" s="27"/>
      <c r="O564" s="83">
        <v>10950</v>
      </c>
      <c r="P564" s="77">
        <f t="shared" si="38"/>
        <v>1.095</v>
      </c>
      <c r="Q564" s="27">
        <v>1814</v>
      </c>
      <c r="R564" s="9">
        <f t="shared" si="39"/>
        <v>0.1814</v>
      </c>
    </row>
    <row r="565" spans="1:18" ht="13.5">
      <c r="A565" s="6">
        <v>167</v>
      </c>
      <c r="B565" s="6" t="s">
        <v>809</v>
      </c>
      <c r="C565" s="26" t="s">
        <v>810</v>
      </c>
      <c r="D565" s="5" t="s">
        <v>795</v>
      </c>
      <c r="E565" s="92">
        <v>2.39</v>
      </c>
      <c r="F565" s="43"/>
      <c r="G565" s="43"/>
      <c r="H565" s="43"/>
      <c r="I565" s="43"/>
      <c r="J565" s="27"/>
      <c r="K565" s="27"/>
      <c r="L565" s="27"/>
      <c r="M565" s="27"/>
      <c r="O565" s="83">
        <v>13350</v>
      </c>
      <c r="P565" s="77">
        <f t="shared" si="38"/>
        <v>1.335</v>
      </c>
      <c r="Q565" s="27">
        <v>2218</v>
      </c>
      <c r="R565" s="9">
        <f t="shared" si="39"/>
        <v>0.2218</v>
      </c>
    </row>
    <row r="566" spans="1:18" ht="13.5">
      <c r="A566" s="6">
        <v>168</v>
      </c>
      <c r="B566" s="6" t="s">
        <v>811</v>
      </c>
      <c r="C566" s="26" t="s">
        <v>812</v>
      </c>
      <c r="D566" s="5" t="s">
        <v>136</v>
      </c>
      <c r="E566" s="92">
        <v>0.75</v>
      </c>
      <c r="F566" s="43"/>
      <c r="G566" s="43"/>
      <c r="H566" s="43"/>
      <c r="I566" s="43"/>
      <c r="J566" s="27"/>
      <c r="K566" s="27"/>
      <c r="L566" s="27"/>
      <c r="M566" s="27"/>
      <c r="O566" s="83">
        <v>4200</v>
      </c>
      <c r="P566" s="77">
        <f t="shared" si="38"/>
        <v>0.42</v>
      </c>
      <c r="Q566" s="27">
        <v>693</v>
      </c>
      <c r="R566" s="9">
        <f t="shared" si="39"/>
        <v>0.0693</v>
      </c>
    </row>
    <row r="567" spans="1:18" ht="13.5">
      <c r="A567" s="6">
        <v>169</v>
      </c>
      <c r="B567" s="6" t="s">
        <v>813</v>
      </c>
      <c r="C567" s="26" t="s">
        <v>814</v>
      </c>
      <c r="D567" s="5" t="s">
        <v>137</v>
      </c>
      <c r="E567" s="92">
        <v>1.23</v>
      </c>
      <c r="F567" s="43"/>
      <c r="G567" s="43"/>
      <c r="H567" s="43"/>
      <c r="I567" s="43"/>
      <c r="J567" s="27"/>
      <c r="K567" s="27"/>
      <c r="L567" s="27"/>
      <c r="M567" s="27"/>
      <c r="O567" s="83">
        <v>6900</v>
      </c>
      <c r="P567" s="77">
        <f t="shared" si="38"/>
        <v>0.69</v>
      </c>
      <c r="Q567" s="27">
        <v>1142</v>
      </c>
      <c r="R567" s="9">
        <f t="shared" si="39"/>
        <v>0.1142</v>
      </c>
    </row>
    <row r="568" spans="1:18" ht="13.5">
      <c r="A568" s="6">
        <v>170</v>
      </c>
      <c r="B568" s="6" t="s">
        <v>815</v>
      </c>
      <c r="C568" s="26" t="s">
        <v>816</v>
      </c>
      <c r="D568" s="5" t="s">
        <v>126</v>
      </c>
      <c r="E568" s="92">
        <v>0.5</v>
      </c>
      <c r="F568" s="43"/>
      <c r="G568" s="43"/>
      <c r="H568" s="43"/>
      <c r="I568" s="43"/>
      <c r="J568" s="27"/>
      <c r="K568" s="27"/>
      <c r="L568" s="27"/>
      <c r="M568" s="27"/>
      <c r="O568" s="83">
        <v>2800</v>
      </c>
      <c r="P568" s="77">
        <f t="shared" si="38"/>
        <v>0.28</v>
      </c>
      <c r="Q568" s="27">
        <v>462</v>
      </c>
      <c r="R568" s="9">
        <f t="shared" si="39"/>
        <v>0.0462</v>
      </c>
    </row>
    <row r="569" spans="1:18" ht="25.5">
      <c r="A569" s="6">
        <v>171</v>
      </c>
      <c r="B569" s="35" t="s">
        <v>817</v>
      </c>
      <c r="C569" s="26" t="s">
        <v>818</v>
      </c>
      <c r="D569" s="5" t="s">
        <v>138</v>
      </c>
      <c r="E569" s="92">
        <v>4.13</v>
      </c>
      <c r="F569" s="43"/>
      <c r="G569" s="43"/>
      <c r="H569" s="43"/>
      <c r="I569" s="43"/>
      <c r="J569" s="27"/>
      <c r="K569" s="27"/>
      <c r="L569" s="27"/>
      <c r="M569" s="27"/>
      <c r="O569" s="83">
        <v>23100</v>
      </c>
      <c r="P569" s="77">
        <f t="shared" si="38"/>
        <v>2.31</v>
      </c>
      <c r="Q569" s="27">
        <v>3830</v>
      </c>
      <c r="R569" s="9">
        <f t="shared" si="39"/>
        <v>0.383</v>
      </c>
    </row>
    <row r="570" spans="1:18" ht="25.5">
      <c r="A570" s="6">
        <v>172</v>
      </c>
      <c r="B570" s="6" t="s">
        <v>1703</v>
      </c>
      <c r="C570" s="26" t="s">
        <v>1704</v>
      </c>
      <c r="D570" s="5" t="s">
        <v>138</v>
      </c>
      <c r="E570" s="92">
        <v>6.66</v>
      </c>
      <c r="F570" s="43"/>
      <c r="G570" s="43"/>
      <c r="H570" s="43"/>
      <c r="I570" s="43"/>
      <c r="J570" s="27"/>
      <c r="K570" s="27"/>
      <c r="L570" s="27"/>
      <c r="M570" s="27"/>
      <c r="O570" s="83">
        <v>37250</v>
      </c>
      <c r="P570" s="77">
        <f t="shared" si="38"/>
        <v>3.725</v>
      </c>
      <c r="Q570" s="27">
        <v>6182</v>
      </c>
      <c r="R570" s="9">
        <f t="shared" si="39"/>
        <v>0.6182</v>
      </c>
    </row>
    <row r="571" spans="1:18" ht="25.5">
      <c r="A571" s="6">
        <v>173</v>
      </c>
      <c r="B571" s="6" t="s">
        <v>1705</v>
      </c>
      <c r="C571" s="26" t="s">
        <v>875</v>
      </c>
      <c r="D571" s="5" t="s">
        <v>133</v>
      </c>
      <c r="E571" s="92">
        <v>4.85</v>
      </c>
      <c r="F571" s="43"/>
      <c r="G571" s="43"/>
      <c r="H571" s="43"/>
      <c r="I571" s="43"/>
      <c r="J571" s="27"/>
      <c r="K571" s="27"/>
      <c r="L571" s="27"/>
      <c r="M571" s="27"/>
      <c r="O571" s="83">
        <v>33200</v>
      </c>
      <c r="P571" s="77">
        <f t="shared" si="38"/>
        <v>3.32</v>
      </c>
      <c r="Q571" s="27">
        <v>4502</v>
      </c>
      <c r="R571" s="9">
        <f t="shared" si="39"/>
        <v>0.4502</v>
      </c>
    </row>
    <row r="572" spans="1:18" ht="25.5">
      <c r="A572" s="6">
        <v>174</v>
      </c>
      <c r="B572" s="6" t="s">
        <v>876</v>
      </c>
      <c r="C572" s="26" t="s">
        <v>877</v>
      </c>
      <c r="D572" s="5" t="s">
        <v>133</v>
      </c>
      <c r="E572" s="92">
        <v>7.24</v>
      </c>
      <c r="F572" s="43"/>
      <c r="G572" s="43"/>
      <c r="H572" s="43"/>
      <c r="I572" s="43"/>
      <c r="J572" s="27"/>
      <c r="K572" s="27"/>
      <c r="L572" s="27"/>
      <c r="M572" s="27"/>
      <c r="O572" s="83">
        <v>40500</v>
      </c>
      <c r="P572" s="77">
        <f t="shared" si="38"/>
        <v>4.05</v>
      </c>
      <c r="Q572" s="27">
        <v>6720</v>
      </c>
      <c r="R572" s="9">
        <f t="shared" si="39"/>
        <v>0.672</v>
      </c>
    </row>
    <row r="573" spans="1:18" ht="25.5">
      <c r="A573" s="6">
        <v>175</v>
      </c>
      <c r="B573" s="6" t="s">
        <v>878</v>
      </c>
      <c r="C573" s="26" t="s">
        <v>879</v>
      </c>
      <c r="D573" s="5" t="s">
        <v>792</v>
      </c>
      <c r="E573" s="92">
        <v>6.66</v>
      </c>
      <c r="F573" s="43"/>
      <c r="G573" s="43"/>
      <c r="H573" s="43"/>
      <c r="I573" s="43"/>
      <c r="J573" s="27"/>
      <c r="K573" s="27"/>
      <c r="L573" s="27"/>
      <c r="M573" s="27"/>
      <c r="O573" s="83">
        <v>37250</v>
      </c>
      <c r="P573" s="77">
        <f t="shared" si="38"/>
        <v>3.725</v>
      </c>
      <c r="Q573" s="27">
        <v>6182</v>
      </c>
      <c r="R573" s="9">
        <f t="shared" si="39"/>
        <v>0.6182</v>
      </c>
    </row>
    <row r="574" spans="1:18" ht="38.25">
      <c r="A574" s="6">
        <v>176</v>
      </c>
      <c r="B574" s="6" t="s">
        <v>880</v>
      </c>
      <c r="C574" s="26" t="s">
        <v>881</v>
      </c>
      <c r="D574" s="5" t="s">
        <v>245</v>
      </c>
      <c r="E574" s="92">
        <v>7.74</v>
      </c>
      <c r="F574" s="43"/>
      <c r="G574" s="43"/>
      <c r="H574" s="43"/>
      <c r="I574" s="43"/>
      <c r="J574" s="27"/>
      <c r="K574" s="27"/>
      <c r="L574" s="27"/>
      <c r="M574" s="27"/>
      <c r="O574" s="83">
        <v>43350</v>
      </c>
      <c r="P574" s="77">
        <f t="shared" si="38"/>
        <v>4.335</v>
      </c>
      <c r="Q574" s="27">
        <v>7190</v>
      </c>
      <c r="R574" s="9">
        <f t="shared" si="39"/>
        <v>0.719</v>
      </c>
    </row>
    <row r="575" spans="1:18" ht="38.25">
      <c r="A575" s="6">
        <v>177</v>
      </c>
      <c r="B575" s="6" t="s">
        <v>150</v>
      </c>
      <c r="C575" s="26" t="s">
        <v>151</v>
      </c>
      <c r="D575" s="5" t="s">
        <v>245</v>
      </c>
      <c r="E575" s="92">
        <v>8.11</v>
      </c>
      <c r="F575" s="43"/>
      <c r="G575" s="43"/>
      <c r="H575" s="43"/>
      <c r="I575" s="43"/>
      <c r="J575" s="27"/>
      <c r="K575" s="27"/>
      <c r="L575" s="27"/>
      <c r="M575" s="27"/>
      <c r="O575" s="83">
        <v>45350</v>
      </c>
      <c r="P575" s="77">
        <f t="shared" si="38"/>
        <v>4.535</v>
      </c>
      <c r="Q575" s="27">
        <v>7526</v>
      </c>
      <c r="R575" s="9">
        <f t="shared" si="39"/>
        <v>0.7526</v>
      </c>
    </row>
    <row r="576" spans="1:18" ht="38.25">
      <c r="A576" s="6">
        <v>178</v>
      </c>
      <c r="B576" s="6" t="s">
        <v>1035</v>
      </c>
      <c r="C576" s="26" t="s">
        <v>1036</v>
      </c>
      <c r="D576" s="5" t="s">
        <v>245</v>
      </c>
      <c r="E576" s="92">
        <v>9.05</v>
      </c>
      <c r="F576" s="43"/>
      <c r="G576" s="43"/>
      <c r="H576" s="43"/>
      <c r="I576" s="43"/>
      <c r="J576" s="27"/>
      <c r="K576" s="27"/>
      <c r="L576" s="27"/>
      <c r="M576" s="27"/>
      <c r="O576" s="83">
        <v>50650</v>
      </c>
      <c r="P576" s="77">
        <f t="shared" si="38"/>
        <v>5.065</v>
      </c>
      <c r="Q576" s="27">
        <v>8400</v>
      </c>
      <c r="R576" s="9">
        <f t="shared" si="39"/>
        <v>0.84</v>
      </c>
    </row>
    <row r="577" spans="1:18" ht="38.25">
      <c r="A577" s="6">
        <v>179</v>
      </c>
      <c r="B577" s="6" t="s">
        <v>1595</v>
      </c>
      <c r="C577" s="26" t="s">
        <v>223</v>
      </c>
      <c r="D577" s="5" t="s">
        <v>245</v>
      </c>
      <c r="E577" s="92">
        <v>10.28</v>
      </c>
      <c r="F577" s="43"/>
      <c r="G577" s="43"/>
      <c r="H577" s="43"/>
      <c r="I577" s="43"/>
      <c r="J577" s="27"/>
      <c r="K577" s="27"/>
      <c r="L577" s="27"/>
      <c r="M577" s="27"/>
      <c r="O577" s="83">
        <v>57500</v>
      </c>
      <c r="P577" s="77">
        <f t="shared" si="38"/>
        <v>5.75</v>
      </c>
      <c r="Q577" s="27">
        <v>9542</v>
      </c>
      <c r="R577" s="9">
        <f t="shared" si="39"/>
        <v>0.9542</v>
      </c>
    </row>
    <row r="578" spans="1:18" ht="13.5">
      <c r="A578" s="50"/>
      <c r="B578" s="50"/>
      <c r="C578" s="36" t="s">
        <v>768</v>
      </c>
      <c r="D578" s="62"/>
      <c r="E578" s="93"/>
      <c r="F578" s="38"/>
      <c r="G578" s="39"/>
      <c r="H578" s="40"/>
      <c r="I578" s="39"/>
      <c r="J578" s="41">
        <f t="shared" si="41"/>
        <v>0</v>
      </c>
      <c r="K578" s="41"/>
      <c r="L578" s="42"/>
      <c r="M578" s="41"/>
      <c r="O578" s="84"/>
      <c r="P578" s="77">
        <f t="shared" si="38"/>
        <v>0</v>
      </c>
      <c r="Q578" s="37"/>
      <c r="R578" s="9">
        <f t="shared" si="39"/>
        <v>0</v>
      </c>
    </row>
    <row r="579" spans="1:18" ht="13.5">
      <c r="A579" s="5">
        <v>1</v>
      </c>
      <c r="B579" s="5" t="s">
        <v>769</v>
      </c>
      <c r="C579" s="26" t="s">
        <v>770</v>
      </c>
      <c r="D579" s="5" t="s">
        <v>245</v>
      </c>
      <c r="E579" s="92">
        <v>4.05</v>
      </c>
      <c r="F579" s="28">
        <v>1509</v>
      </c>
      <c r="G579" s="29">
        <v>2055</v>
      </c>
      <c r="H579" s="30">
        <v>2069</v>
      </c>
      <c r="I579" s="31">
        <v>2276</v>
      </c>
      <c r="J579" s="32">
        <f t="shared" si="41"/>
        <v>2503.16975424608</v>
      </c>
      <c r="K579" s="32">
        <v>2754</v>
      </c>
      <c r="L579" s="33">
        <f t="shared" si="40"/>
        <v>3212.06669375454</v>
      </c>
      <c r="M579" s="32">
        <v>3237</v>
      </c>
      <c r="O579" s="83">
        <v>29350</v>
      </c>
      <c r="P579" s="77">
        <f t="shared" si="38"/>
        <v>2.935</v>
      </c>
      <c r="Q579" s="27">
        <v>3763</v>
      </c>
      <c r="R579" s="9">
        <f t="shared" si="39"/>
        <v>0.3763</v>
      </c>
    </row>
    <row r="580" spans="1:18" ht="25.5">
      <c r="A580" s="5">
        <v>2</v>
      </c>
      <c r="B580" s="5" t="s">
        <v>771</v>
      </c>
      <c r="C580" s="26" t="s">
        <v>772</v>
      </c>
      <c r="D580" s="5" t="s">
        <v>139</v>
      </c>
      <c r="E580" s="92">
        <v>8.32</v>
      </c>
      <c r="F580" s="28">
        <v>3098</v>
      </c>
      <c r="G580" s="29">
        <v>4219</v>
      </c>
      <c r="H580" s="30">
        <v>4249</v>
      </c>
      <c r="I580" s="31">
        <f aca="true" t="shared" si="42" ref="I580:I585">H580*1.09980371432</f>
        <v>4673.065982145679</v>
      </c>
      <c r="J580" s="32">
        <f t="shared" si="41"/>
        <v>5139.489203033092</v>
      </c>
      <c r="K580" s="32">
        <v>5655</v>
      </c>
      <c r="L580" s="33">
        <f t="shared" si="40"/>
        <v>6595.58357050905</v>
      </c>
      <c r="M580" s="32">
        <v>6647</v>
      </c>
      <c r="O580" s="83">
        <v>60250</v>
      </c>
      <c r="P580" s="77">
        <f t="shared" si="38"/>
        <v>6.025</v>
      </c>
      <c r="Q580" s="27">
        <v>7728</v>
      </c>
      <c r="R580" s="9">
        <f t="shared" si="39"/>
        <v>0.7728</v>
      </c>
    </row>
    <row r="581" spans="1:18" ht="25.5">
      <c r="A581" s="5">
        <v>3</v>
      </c>
      <c r="B581" s="5" t="s">
        <v>773</v>
      </c>
      <c r="C581" s="26" t="s">
        <v>774</v>
      </c>
      <c r="D581" s="5" t="s">
        <v>139</v>
      </c>
      <c r="E581" s="92">
        <v>13.75</v>
      </c>
      <c r="F581" s="28">
        <v>5119</v>
      </c>
      <c r="G581" s="29">
        <v>6971</v>
      </c>
      <c r="H581" s="30">
        <v>7020</v>
      </c>
      <c r="I581" s="31">
        <f t="shared" si="42"/>
        <v>7720.622074526399</v>
      </c>
      <c r="J581" s="32">
        <f t="shared" si="41"/>
        <v>8491.224807082208</v>
      </c>
      <c r="K581" s="32">
        <v>9342</v>
      </c>
      <c r="L581" s="33">
        <f t="shared" si="40"/>
        <v>10895.834078814421</v>
      </c>
      <c r="M581" s="32">
        <v>10982</v>
      </c>
      <c r="O581" s="83">
        <v>99500</v>
      </c>
      <c r="P581" s="77">
        <f t="shared" si="38"/>
        <v>9.95</v>
      </c>
      <c r="Q581" s="27">
        <v>12768</v>
      </c>
      <c r="R581" s="9">
        <f t="shared" si="39"/>
        <v>1.2768</v>
      </c>
    </row>
    <row r="582" spans="1:18" ht="13.5">
      <c r="A582" s="5">
        <v>4</v>
      </c>
      <c r="B582" s="5" t="s">
        <v>775</v>
      </c>
      <c r="C582" s="26" t="s">
        <v>776</v>
      </c>
      <c r="D582" s="5" t="s">
        <v>790</v>
      </c>
      <c r="E582" s="92">
        <v>1.06</v>
      </c>
      <c r="F582" s="28">
        <v>394</v>
      </c>
      <c r="G582" s="29">
        <v>536</v>
      </c>
      <c r="H582" s="30">
        <f>G582*1.00728597449</f>
        <v>539.90528232664</v>
      </c>
      <c r="I582" s="31">
        <f t="shared" si="42"/>
        <v>593.7898348838269</v>
      </c>
      <c r="J582" s="32">
        <f t="shared" si="41"/>
        <v>653.0565707644856</v>
      </c>
      <c r="K582" s="32">
        <v>719</v>
      </c>
      <c r="L582" s="33">
        <f t="shared" si="40"/>
        <v>838.58967059169</v>
      </c>
      <c r="M582" s="32">
        <v>845</v>
      </c>
      <c r="O582" s="83">
        <v>7650</v>
      </c>
      <c r="P582" s="77">
        <f t="shared" si="38"/>
        <v>0.765</v>
      </c>
      <c r="Q582" s="27">
        <v>982</v>
      </c>
      <c r="R582" s="9">
        <f t="shared" si="39"/>
        <v>0.0982</v>
      </c>
    </row>
    <row r="583" spans="1:18" ht="13.5">
      <c r="A583" s="5">
        <v>5</v>
      </c>
      <c r="B583" s="5" t="s">
        <v>777</v>
      </c>
      <c r="C583" s="26" t="s">
        <v>778</v>
      </c>
      <c r="D583" s="5" t="s">
        <v>140</v>
      </c>
      <c r="E583" s="92">
        <v>2.68</v>
      </c>
      <c r="F583" s="28">
        <v>997</v>
      </c>
      <c r="G583" s="29">
        <v>1358</v>
      </c>
      <c r="H583" s="30">
        <v>1367</v>
      </c>
      <c r="I583" s="31">
        <f t="shared" si="42"/>
        <v>1503.4316774754398</v>
      </c>
      <c r="J583" s="32">
        <f t="shared" si="41"/>
        <v>1653.490642632675</v>
      </c>
      <c r="K583" s="32">
        <v>1819</v>
      </c>
      <c r="L583" s="33">
        <f t="shared" si="40"/>
        <v>2121.5502236526904</v>
      </c>
      <c r="M583" s="32">
        <v>2139</v>
      </c>
      <c r="O583" s="83">
        <v>19350</v>
      </c>
      <c r="P583" s="77">
        <f t="shared" si="38"/>
        <v>1.935</v>
      </c>
      <c r="Q583" s="27">
        <v>2486</v>
      </c>
      <c r="R583" s="9">
        <f t="shared" si="39"/>
        <v>0.2486</v>
      </c>
    </row>
    <row r="584" spans="1:18" ht="13.5">
      <c r="A584" s="5">
        <v>6</v>
      </c>
      <c r="B584" s="5" t="s">
        <v>779</v>
      </c>
      <c r="C584" s="26" t="s">
        <v>780</v>
      </c>
      <c r="D584" s="5" t="s">
        <v>140</v>
      </c>
      <c r="E584" s="92">
        <v>4.34</v>
      </c>
      <c r="F584" s="28">
        <v>1616</v>
      </c>
      <c r="G584" s="29">
        <v>2201</v>
      </c>
      <c r="H584" s="30">
        <f>G584*1.00728597449</f>
        <v>2217.03642985249</v>
      </c>
      <c r="I584" s="31">
        <f t="shared" si="42"/>
        <v>2438.3049003345204</v>
      </c>
      <c r="J584" s="32">
        <f t="shared" si="41"/>
        <v>2681.674463157897</v>
      </c>
      <c r="K584" s="32">
        <v>2950</v>
      </c>
      <c r="L584" s="33">
        <f t="shared" si="40"/>
        <v>3440.6669377545</v>
      </c>
      <c r="M584" s="32">
        <v>3468</v>
      </c>
      <c r="O584" s="83">
        <v>31400</v>
      </c>
      <c r="P584" s="77">
        <f t="shared" si="38"/>
        <v>3.14</v>
      </c>
      <c r="Q584" s="27">
        <v>4032</v>
      </c>
      <c r="R584" s="9">
        <f t="shared" si="39"/>
        <v>0.4032</v>
      </c>
    </row>
    <row r="585" spans="1:18" ht="13.5">
      <c r="A585" s="5">
        <v>7</v>
      </c>
      <c r="B585" s="5" t="s">
        <v>781</v>
      </c>
      <c r="C585" s="26" t="s">
        <v>782</v>
      </c>
      <c r="D585" s="5" t="s">
        <v>801</v>
      </c>
      <c r="E585" s="92">
        <v>7.02</v>
      </c>
      <c r="F585" s="28">
        <v>2613</v>
      </c>
      <c r="G585" s="29">
        <v>3559</v>
      </c>
      <c r="H585" s="30">
        <v>3584</v>
      </c>
      <c r="I585" s="31">
        <f t="shared" si="42"/>
        <v>3941.6965121228795</v>
      </c>
      <c r="J585" s="32">
        <f t="shared" si="41"/>
        <v>4335.121041108638</v>
      </c>
      <c r="K585" s="32">
        <v>4769</v>
      </c>
      <c r="L585" s="33">
        <f t="shared" si="40"/>
        <v>5562.21716140719</v>
      </c>
      <c r="M585" s="32">
        <v>5607</v>
      </c>
      <c r="O585" s="83">
        <v>50800</v>
      </c>
      <c r="P585" s="77">
        <f t="shared" si="38"/>
        <v>5.08</v>
      </c>
      <c r="Q585" s="27">
        <v>6518</v>
      </c>
      <c r="R585" s="9">
        <f t="shared" si="39"/>
        <v>0.6518</v>
      </c>
    </row>
    <row r="586" spans="1:18" ht="25.5">
      <c r="A586" s="5">
        <v>8</v>
      </c>
      <c r="B586" s="5" t="s">
        <v>783</v>
      </c>
      <c r="C586" s="26" t="s">
        <v>506</v>
      </c>
      <c r="D586" s="5" t="s">
        <v>801</v>
      </c>
      <c r="E586" s="92">
        <v>7.17</v>
      </c>
      <c r="F586" s="28">
        <v>2667</v>
      </c>
      <c r="G586" s="29">
        <v>3632</v>
      </c>
      <c r="H586" s="30">
        <f>G586*1.00728597449</f>
        <v>3658.46265934768</v>
      </c>
      <c r="I586" s="31">
        <v>4023</v>
      </c>
      <c r="J586" s="32">
        <f t="shared" si="41"/>
        <v>4424.53950849384</v>
      </c>
      <c r="K586" s="32">
        <v>4868</v>
      </c>
      <c r="L586" s="33">
        <f t="shared" si="40"/>
        <v>5677.683611182681</v>
      </c>
      <c r="M586" s="32">
        <v>5722</v>
      </c>
      <c r="O586" s="83">
        <v>51850</v>
      </c>
      <c r="P586" s="77">
        <f t="shared" si="38"/>
        <v>5.185</v>
      </c>
      <c r="Q586" s="27">
        <v>6653</v>
      </c>
      <c r="R586" s="9">
        <f t="shared" si="39"/>
        <v>0.6653</v>
      </c>
    </row>
    <row r="587" spans="1:18" ht="13.5">
      <c r="A587" s="5">
        <v>9</v>
      </c>
      <c r="B587" s="5" t="s">
        <v>507</v>
      </c>
      <c r="C587" s="26" t="s">
        <v>508</v>
      </c>
      <c r="D587" s="5" t="s">
        <v>801</v>
      </c>
      <c r="E587" s="92">
        <v>8.69</v>
      </c>
      <c r="F587" s="28">
        <v>3233</v>
      </c>
      <c r="G587" s="29">
        <v>4403</v>
      </c>
      <c r="H587" s="30">
        <v>4433</v>
      </c>
      <c r="I587" s="31">
        <v>4876</v>
      </c>
      <c r="J587" s="32">
        <f t="shared" si="41"/>
        <v>5362.67826085408</v>
      </c>
      <c r="K587" s="32">
        <v>5900</v>
      </c>
      <c r="L587" s="33">
        <f t="shared" si="40"/>
        <v>6881.333875509</v>
      </c>
      <c r="M587" s="32">
        <v>6936</v>
      </c>
      <c r="O587" s="83">
        <v>62850</v>
      </c>
      <c r="P587" s="77">
        <f aca="true" t="shared" si="43" ref="P587:P650">O587/10000</f>
        <v>6.285</v>
      </c>
      <c r="Q587" s="27">
        <v>8064</v>
      </c>
      <c r="R587" s="9">
        <f aca="true" t="shared" si="44" ref="R587:R650">Q587/10000</f>
        <v>0.8064</v>
      </c>
    </row>
    <row r="588" spans="1:18" ht="25.5">
      <c r="A588" s="5">
        <v>10</v>
      </c>
      <c r="B588" s="5" t="s">
        <v>509</v>
      </c>
      <c r="C588" s="26" t="s">
        <v>510</v>
      </c>
      <c r="D588" s="5" t="s">
        <v>795</v>
      </c>
      <c r="E588" s="92">
        <v>6.66</v>
      </c>
      <c r="F588" s="28">
        <v>2478</v>
      </c>
      <c r="G588" s="29">
        <v>3375</v>
      </c>
      <c r="H588" s="30">
        <v>3399</v>
      </c>
      <c r="I588" s="31">
        <v>3740</v>
      </c>
      <c r="J588" s="32">
        <f t="shared" si="41"/>
        <v>4113.2930056592</v>
      </c>
      <c r="K588" s="32">
        <v>4524</v>
      </c>
      <c r="L588" s="33">
        <f t="shared" si="40"/>
        <v>5276.466856407241</v>
      </c>
      <c r="M588" s="32">
        <v>5318</v>
      </c>
      <c r="O588" s="83">
        <v>48200</v>
      </c>
      <c r="P588" s="77">
        <f t="shared" si="43"/>
        <v>4.82</v>
      </c>
      <c r="Q588" s="27">
        <v>6183</v>
      </c>
      <c r="R588" s="9">
        <f t="shared" si="44"/>
        <v>0.6183</v>
      </c>
    </row>
    <row r="589" spans="1:18" ht="13.5">
      <c r="A589" s="5">
        <v>11</v>
      </c>
      <c r="B589" s="5" t="s">
        <v>1299</v>
      </c>
      <c r="C589" s="26" t="s">
        <v>1300</v>
      </c>
      <c r="D589" s="5" t="s">
        <v>795</v>
      </c>
      <c r="E589" s="92">
        <v>1.88</v>
      </c>
      <c r="F589" s="28">
        <v>700</v>
      </c>
      <c r="G589" s="29">
        <v>954</v>
      </c>
      <c r="H589" s="30">
        <f>G589*1.00728597449</f>
        <v>960.95081966346</v>
      </c>
      <c r="I589" s="31">
        <f>H589*1.09980371432</f>
        <v>1056.8572807447217</v>
      </c>
      <c r="J589" s="32">
        <f t="shared" si="41"/>
        <v>1162.3432248308195</v>
      </c>
      <c r="K589" s="32">
        <v>1278</v>
      </c>
      <c r="L589" s="33">
        <f t="shared" si="40"/>
        <v>1490.56689710178</v>
      </c>
      <c r="M589" s="32">
        <v>1503</v>
      </c>
      <c r="O589" s="83">
        <v>13600</v>
      </c>
      <c r="P589" s="77">
        <f t="shared" si="43"/>
        <v>1.36</v>
      </c>
      <c r="Q589" s="27">
        <v>1747</v>
      </c>
      <c r="R589" s="9">
        <f t="shared" si="44"/>
        <v>0.1747</v>
      </c>
    </row>
    <row r="590" spans="1:18" ht="13.5">
      <c r="A590" s="5">
        <v>12</v>
      </c>
      <c r="B590" s="5" t="s">
        <v>1301</v>
      </c>
      <c r="C590" s="26" t="s">
        <v>1302</v>
      </c>
      <c r="D590" s="5" t="s">
        <v>795</v>
      </c>
      <c r="E590" s="92">
        <v>1.93</v>
      </c>
      <c r="F590" s="28">
        <v>718</v>
      </c>
      <c r="G590" s="29">
        <v>978</v>
      </c>
      <c r="H590" s="30">
        <f>G590*1.00728597449</f>
        <v>985.12568305122</v>
      </c>
      <c r="I590" s="31">
        <f>H590*1.09980371432</f>
        <v>1083.4448852917587</v>
      </c>
      <c r="J590" s="32">
        <f t="shared" si="41"/>
        <v>1191.5845638202743</v>
      </c>
      <c r="K590" s="32">
        <v>1311</v>
      </c>
      <c r="L590" s="33">
        <f t="shared" si="40"/>
        <v>1529.05571369361</v>
      </c>
      <c r="M590" s="32">
        <v>1541</v>
      </c>
      <c r="O590" s="83">
        <v>13950</v>
      </c>
      <c r="P590" s="77">
        <f t="shared" si="43"/>
        <v>1.395</v>
      </c>
      <c r="Q590" s="27">
        <v>1791</v>
      </c>
      <c r="R590" s="9">
        <f t="shared" si="44"/>
        <v>0.1791</v>
      </c>
    </row>
    <row r="591" spans="1:18" ht="13.5">
      <c r="A591" s="5">
        <v>13</v>
      </c>
      <c r="B591" s="5" t="s">
        <v>1303</v>
      </c>
      <c r="C591" s="26" t="s">
        <v>1304</v>
      </c>
      <c r="D591" s="5" t="s">
        <v>790</v>
      </c>
      <c r="E591" s="92">
        <v>1.45</v>
      </c>
      <c r="F591" s="28">
        <v>539</v>
      </c>
      <c r="G591" s="29">
        <v>734</v>
      </c>
      <c r="H591" s="30">
        <f>G591*1.00728597449</f>
        <v>739.34790527566</v>
      </c>
      <c r="I591" s="31">
        <f>H591*1.09980371432</f>
        <v>813.1375723968823</v>
      </c>
      <c r="J591" s="32">
        <f t="shared" si="41"/>
        <v>894.297617427486</v>
      </c>
      <c r="K591" s="32">
        <v>983</v>
      </c>
      <c r="L591" s="33">
        <f t="shared" si="40"/>
        <v>1146.50020332633</v>
      </c>
      <c r="M591" s="32">
        <v>1156</v>
      </c>
      <c r="O591" s="83">
        <v>10450</v>
      </c>
      <c r="P591" s="77">
        <f t="shared" si="43"/>
        <v>1.045</v>
      </c>
      <c r="Q591" s="27">
        <v>1344</v>
      </c>
      <c r="R591" s="9">
        <f t="shared" si="44"/>
        <v>0.1344</v>
      </c>
    </row>
    <row r="592" spans="1:18" ht="13.5">
      <c r="A592" s="5">
        <v>14</v>
      </c>
      <c r="B592" s="5" t="s">
        <v>1305</v>
      </c>
      <c r="C592" s="26" t="s">
        <v>1306</v>
      </c>
      <c r="D592" s="5" t="s">
        <v>141</v>
      </c>
      <c r="E592" s="92">
        <v>39.09</v>
      </c>
      <c r="F592" s="28">
        <v>14548</v>
      </c>
      <c r="G592" s="29">
        <v>19813</v>
      </c>
      <c r="H592" s="30">
        <v>19950</v>
      </c>
      <c r="I592" s="31">
        <v>21943</v>
      </c>
      <c r="J592" s="32">
        <f t="shared" si="41"/>
        <v>24133.15198480744</v>
      </c>
      <c r="K592" s="32">
        <v>26552</v>
      </c>
      <c r="L592" s="33">
        <f t="shared" si="40"/>
        <v>30968.335095341517</v>
      </c>
      <c r="M592" s="32">
        <v>31213</v>
      </c>
      <c r="O592" s="83">
        <v>282800</v>
      </c>
      <c r="P592" s="77">
        <f t="shared" si="43"/>
        <v>28.28</v>
      </c>
      <c r="Q592" s="27">
        <v>36288</v>
      </c>
      <c r="R592" s="9">
        <f t="shared" si="44"/>
        <v>3.6288</v>
      </c>
    </row>
    <row r="593" spans="1:18" ht="13.5">
      <c r="A593" s="5">
        <v>15</v>
      </c>
      <c r="B593" s="5" t="s">
        <v>1307</v>
      </c>
      <c r="C593" s="26" t="s">
        <v>1308</v>
      </c>
      <c r="D593" s="5" t="s">
        <v>793</v>
      </c>
      <c r="E593" s="92">
        <v>2.61</v>
      </c>
      <c r="F593" s="28">
        <v>970</v>
      </c>
      <c r="G593" s="29">
        <v>1321</v>
      </c>
      <c r="H593" s="30">
        <v>1330</v>
      </c>
      <c r="I593" s="31">
        <f>H593*1.09980371432</f>
        <v>1462.7389400456</v>
      </c>
      <c r="J593" s="32">
        <f t="shared" si="41"/>
        <v>1608.7363238489086</v>
      </c>
      <c r="K593" s="32">
        <v>1770</v>
      </c>
      <c r="L593" s="33">
        <f t="shared" si="40"/>
        <v>2064.4001626527</v>
      </c>
      <c r="M593" s="32">
        <v>2081</v>
      </c>
      <c r="O593" s="83">
        <v>18850</v>
      </c>
      <c r="P593" s="77">
        <f t="shared" si="43"/>
        <v>1.885</v>
      </c>
      <c r="Q593" s="27">
        <v>2419</v>
      </c>
      <c r="R593" s="9">
        <f t="shared" si="44"/>
        <v>0.2419</v>
      </c>
    </row>
    <row r="594" spans="1:18" ht="13.5">
      <c r="A594" s="5">
        <v>16</v>
      </c>
      <c r="B594" s="5" t="s">
        <v>1309</v>
      </c>
      <c r="C594" s="26" t="s">
        <v>1310</v>
      </c>
      <c r="D594" s="5" t="s">
        <v>793</v>
      </c>
      <c r="E594" s="92">
        <v>1.88</v>
      </c>
      <c r="F594" s="28">
        <v>700</v>
      </c>
      <c r="G594" s="29">
        <v>954</v>
      </c>
      <c r="H594" s="30">
        <f>G594*1.00728597449</f>
        <v>960.95081966346</v>
      </c>
      <c r="I594" s="31">
        <f>H594*1.09980371432</f>
        <v>1056.8572807447217</v>
      </c>
      <c r="J594" s="32">
        <f t="shared" si="41"/>
        <v>1162.3432248308195</v>
      </c>
      <c r="K594" s="32">
        <v>1278</v>
      </c>
      <c r="L594" s="33">
        <f t="shared" si="40"/>
        <v>1490.56689710178</v>
      </c>
      <c r="M594" s="32">
        <v>1503</v>
      </c>
      <c r="O594" s="83">
        <v>13600</v>
      </c>
      <c r="P594" s="77">
        <f t="shared" si="43"/>
        <v>1.36</v>
      </c>
      <c r="Q594" s="27">
        <v>1747</v>
      </c>
      <c r="R594" s="9">
        <f t="shared" si="44"/>
        <v>0.1747</v>
      </c>
    </row>
    <row r="595" spans="1:18" ht="25.5">
      <c r="A595" s="5">
        <v>17</v>
      </c>
      <c r="B595" s="5" t="s">
        <v>1311</v>
      </c>
      <c r="C595" s="26" t="s">
        <v>1312</v>
      </c>
      <c r="D595" s="5" t="s">
        <v>135</v>
      </c>
      <c r="E595" s="92">
        <v>19.92</v>
      </c>
      <c r="F595" s="28">
        <v>7411</v>
      </c>
      <c r="G595" s="29">
        <v>10094</v>
      </c>
      <c r="H595" s="30">
        <v>10166</v>
      </c>
      <c r="I595" s="31">
        <v>11184</v>
      </c>
      <c r="J595" s="32">
        <f t="shared" si="41"/>
        <v>12300.28582227072</v>
      </c>
      <c r="K595" s="32">
        <v>13531</v>
      </c>
      <c r="L595" s="33">
        <f t="shared" si="40"/>
        <v>15781.581130425811</v>
      </c>
      <c r="M595" s="32">
        <v>15904</v>
      </c>
      <c r="O595" s="83">
        <v>144100</v>
      </c>
      <c r="P595" s="77">
        <f t="shared" si="43"/>
        <v>14.41</v>
      </c>
      <c r="Q595" s="27">
        <v>18491</v>
      </c>
      <c r="R595" s="9">
        <f t="shared" si="44"/>
        <v>1.8491</v>
      </c>
    </row>
    <row r="596" spans="1:18" ht="13.5">
      <c r="A596" s="5">
        <v>18</v>
      </c>
      <c r="B596" s="5" t="s">
        <v>1313</v>
      </c>
      <c r="C596" s="26" t="s">
        <v>1314</v>
      </c>
      <c r="D596" s="5" t="s">
        <v>135</v>
      </c>
      <c r="E596" s="92">
        <v>12.76</v>
      </c>
      <c r="F596" s="28">
        <v>4748</v>
      </c>
      <c r="G596" s="29">
        <v>6467</v>
      </c>
      <c r="H596" s="30">
        <v>6513</v>
      </c>
      <c r="I596" s="31">
        <v>7165</v>
      </c>
      <c r="J596" s="32">
        <f t="shared" si="41"/>
        <v>7880.1455576332</v>
      </c>
      <c r="K596" s="32">
        <v>8668</v>
      </c>
      <c r="L596" s="33">
        <f t="shared" si="40"/>
        <v>10109.729158120681</v>
      </c>
      <c r="M596" s="32">
        <v>10189</v>
      </c>
      <c r="O596" s="83">
        <v>92300</v>
      </c>
      <c r="P596" s="77">
        <f t="shared" si="43"/>
        <v>9.23</v>
      </c>
      <c r="Q596" s="27">
        <v>11846</v>
      </c>
      <c r="R596" s="9">
        <f t="shared" si="44"/>
        <v>1.1846</v>
      </c>
    </row>
    <row r="597" spans="1:18" ht="13.5">
      <c r="A597" s="5">
        <v>19</v>
      </c>
      <c r="B597" s="5" t="s">
        <v>1315</v>
      </c>
      <c r="C597" s="26" t="s">
        <v>1316</v>
      </c>
      <c r="D597" s="5" t="s">
        <v>135</v>
      </c>
      <c r="E597" s="92">
        <v>9.4</v>
      </c>
      <c r="F597" s="28">
        <v>3497</v>
      </c>
      <c r="G597" s="29">
        <v>4763</v>
      </c>
      <c r="H597" s="30">
        <v>4797</v>
      </c>
      <c r="I597" s="31">
        <v>5277</v>
      </c>
      <c r="J597" s="32">
        <f t="shared" si="41"/>
        <v>5803.70245745016</v>
      </c>
      <c r="K597" s="32">
        <v>6385</v>
      </c>
      <c r="L597" s="33">
        <f t="shared" si="40"/>
        <v>7447.002846631351</v>
      </c>
      <c r="M597" s="32">
        <v>7505</v>
      </c>
      <c r="O597" s="83">
        <v>68000</v>
      </c>
      <c r="P597" s="77">
        <f t="shared" si="43"/>
        <v>6.8</v>
      </c>
      <c r="Q597" s="27">
        <v>8726</v>
      </c>
      <c r="R597" s="9">
        <f t="shared" si="44"/>
        <v>0.8726</v>
      </c>
    </row>
    <row r="598" spans="1:18" ht="13.5">
      <c r="A598" s="5">
        <v>20</v>
      </c>
      <c r="B598" s="5" t="s">
        <v>1317</v>
      </c>
      <c r="C598" s="26" t="s">
        <v>1318</v>
      </c>
      <c r="D598" s="5" t="s">
        <v>139</v>
      </c>
      <c r="E598" s="92">
        <v>11.89</v>
      </c>
      <c r="F598" s="28">
        <v>4424</v>
      </c>
      <c r="G598" s="29">
        <v>6025</v>
      </c>
      <c r="H598" s="30">
        <v>6068</v>
      </c>
      <c r="I598" s="31">
        <v>6675</v>
      </c>
      <c r="J598" s="32">
        <f t="shared" si="41"/>
        <v>7341.238185234</v>
      </c>
      <c r="K598" s="32">
        <v>8076</v>
      </c>
      <c r="L598" s="33">
        <f t="shared" si="40"/>
        <v>9419.26311501876</v>
      </c>
      <c r="M598" s="32">
        <v>9493</v>
      </c>
      <c r="O598" s="83">
        <v>86000</v>
      </c>
      <c r="P598" s="77">
        <f t="shared" si="43"/>
        <v>8.6</v>
      </c>
      <c r="Q598" s="27">
        <v>11037</v>
      </c>
      <c r="R598" s="9">
        <f t="shared" si="44"/>
        <v>1.1037</v>
      </c>
    </row>
    <row r="599" spans="1:18" ht="13.5">
      <c r="A599" s="5">
        <v>21</v>
      </c>
      <c r="B599" s="5" t="s">
        <v>1319</v>
      </c>
      <c r="C599" s="26" t="s">
        <v>1320</v>
      </c>
      <c r="D599" s="5" t="s">
        <v>139</v>
      </c>
      <c r="E599" s="92">
        <v>15.25</v>
      </c>
      <c r="F599" s="28">
        <v>5674</v>
      </c>
      <c r="G599" s="29">
        <v>7729</v>
      </c>
      <c r="H599" s="30">
        <v>7784</v>
      </c>
      <c r="I599" s="31">
        <v>8563</v>
      </c>
      <c r="J599" s="32">
        <f t="shared" si="41"/>
        <v>9417.68128541704</v>
      </c>
      <c r="K599" s="32">
        <v>10360</v>
      </c>
      <c r="L599" s="33">
        <f t="shared" si="40"/>
        <v>12083.1557542836</v>
      </c>
      <c r="M599" s="32">
        <v>12177</v>
      </c>
      <c r="O599" s="83">
        <v>110300</v>
      </c>
      <c r="P599" s="77">
        <f t="shared" si="43"/>
        <v>11.03</v>
      </c>
      <c r="Q599" s="27">
        <v>14157</v>
      </c>
      <c r="R599" s="9">
        <f t="shared" si="44"/>
        <v>1.4157</v>
      </c>
    </row>
    <row r="600" spans="1:18" ht="13.5">
      <c r="A600" s="5">
        <v>22</v>
      </c>
      <c r="B600" s="5" t="s">
        <v>1321</v>
      </c>
      <c r="C600" s="26" t="s">
        <v>1322</v>
      </c>
      <c r="D600" s="5" t="s">
        <v>141</v>
      </c>
      <c r="E600" s="92">
        <v>9.34</v>
      </c>
      <c r="F600" s="28">
        <v>3474</v>
      </c>
      <c r="G600" s="29">
        <v>4732</v>
      </c>
      <c r="H600" s="30">
        <f>G600*1.00728597449</f>
        <v>4766.47723128668</v>
      </c>
      <c r="I600" s="31">
        <v>5243</v>
      </c>
      <c r="J600" s="32">
        <f t="shared" si="41"/>
        <v>5766.30888467144</v>
      </c>
      <c r="K600" s="32">
        <v>6343</v>
      </c>
      <c r="L600" s="33">
        <f t="shared" si="40"/>
        <v>7398.01708005993</v>
      </c>
      <c r="M600" s="32">
        <v>7455</v>
      </c>
      <c r="O600" s="83">
        <v>67550</v>
      </c>
      <c r="P600" s="77">
        <f t="shared" si="43"/>
        <v>6.755</v>
      </c>
      <c r="Q600" s="27">
        <v>8668</v>
      </c>
      <c r="R600" s="9">
        <f t="shared" si="44"/>
        <v>0.8668</v>
      </c>
    </row>
    <row r="601" spans="1:18" ht="13.5">
      <c r="A601" s="5">
        <v>23</v>
      </c>
      <c r="B601" s="5" t="s">
        <v>1323</v>
      </c>
      <c r="C601" s="26" t="s">
        <v>1324</v>
      </c>
      <c r="D601" s="5" t="s">
        <v>139</v>
      </c>
      <c r="E601" s="92">
        <v>7.28</v>
      </c>
      <c r="F601" s="28">
        <v>2710</v>
      </c>
      <c r="G601" s="29">
        <v>3691</v>
      </c>
      <c r="H601" s="30">
        <v>3717</v>
      </c>
      <c r="I601" s="31">
        <v>4089</v>
      </c>
      <c r="J601" s="32">
        <f t="shared" si="41"/>
        <v>4497.12703212312</v>
      </c>
      <c r="K601" s="32">
        <v>4947</v>
      </c>
      <c r="L601" s="33">
        <f t="shared" si="40"/>
        <v>5769.82350544797</v>
      </c>
      <c r="M601" s="32">
        <v>5815</v>
      </c>
      <c r="O601" s="83">
        <v>52700</v>
      </c>
      <c r="P601" s="77">
        <f t="shared" si="43"/>
        <v>5.27</v>
      </c>
      <c r="Q601" s="27">
        <v>6761</v>
      </c>
      <c r="R601" s="9">
        <f t="shared" si="44"/>
        <v>0.6761</v>
      </c>
    </row>
    <row r="602" spans="1:18" ht="13.5">
      <c r="A602" s="5">
        <v>24</v>
      </c>
      <c r="B602" s="5" t="s">
        <v>1325</v>
      </c>
      <c r="C602" s="26" t="s">
        <v>1326</v>
      </c>
      <c r="D602" s="5" t="s">
        <v>139</v>
      </c>
      <c r="E602" s="92">
        <v>9.21</v>
      </c>
      <c r="F602" s="28">
        <v>3428</v>
      </c>
      <c r="G602" s="29">
        <v>4669</v>
      </c>
      <c r="H602" s="30">
        <v>4702</v>
      </c>
      <c r="I602" s="31">
        <v>5173</v>
      </c>
      <c r="J602" s="32">
        <f t="shared" si="41"/>
        <v>5689.32211718584</v>
      </c>
      <c r="K602" s="32">
        <v>6258</v>
      </c>
      <c r="L602" s="33">
        <f t="shared" si="40"/>
        <v>7298.87921914158</v>
      </c>
      <c r="M602" s="32">
        <v>7356</v>
      </c>
      <c r="O602" s="83">
        <v>66650</v>
      </c>
      <c r="P602" s="77">
        <f t="shared" si="43"/>
        <v>6.665</v>
      </c>
      <c r="Q602" s="27">
        <v>8552</v>
      </c>
      <c r="R602" s="9">
        <f t="shared" si="44"/>
        <v>0.8552</v>
      </c>
    </row>
    <row r="603" spans="1:18" ht="13.5">
      <c r="A603" s="5">
        <v>25</v>
      </c>
      <c r="B603" s="5" t="s">
        <v>1327</v>
      </c>
      <c r="C603" s="26" t="s">
        <v>1328</v>
      </c>
      <c r="D603" s="5" t="s">
        <v>245</v>
      </c>
      <c r="E603" s="92">
        <v>1.93</v>
      </c>
      <c r="F603" s="28">
        <v>718</v>
      </c>
      <c r="G603" s="29">
        <v>978</v>
      </c>
      <c r="H603" s="30">
        <f>G603*1.00728597449</f>
        <v>985.12568305122</v>
      </c>
      <c r="I603" s="31">
        <f>H603*1.09980371432</f>
        <v>1083.4448852917587</v>
      </c>
      <c r="J603" s="32">
        <f t="shared" si="41"/>
        <v>1191.5845638202743</v>
      </c>
      <c r="K603" s="32">
        <v>1311</v>
      </c>
      <c r="L603" s="33">
        <f t="shared" si="40"/>
        <v>1529.05571369361</v>
      </c>
      <c r="M603" s="32">
        <v>1541</v>
      </c>
      <c r="O603" s="83">
        <v>13950</v>
      </c>
      <c r="P603" s="77">
        <f t="shared" si="43"/>
        <v>1.395</v>
      </c>
      <c r="Q603" s="27">
        <v>1791</v>
      </c>
      <c r="R603" s="9">
        <f t="shared" si="44"/>
        <v>0.1791</v>
      </c>
    </row>
    <row r="604" spans="1:18" ht="13.5">
      <c r="A604" s="5">
        <v>26</v>
      </c>
      <c r="B604" s="5" t="s">
        <v>1329</v>
      </c>
      <c r="C604" s="26" t="s">
        <v>1330</v>
      </c>
      <c r="D604" s="5" t="s">
        <v>245</v>
      </c>
      <c r="E604" s="92">
        <v>2.24</v>
      </c>
      <c r="F604" s="28">
        <v>834</v>
      </c>
      <c r="G604" s="29">
        <v>1136</v>
      </c>
      <c r="H604" s="30">
        <f>G604*1.00728597449</f>
        <v>1144.27686702064</v>
      </c>
      <c r="I604" s="31">
        <f>H604*1.09980371432</f>
        <v>1258.4799485597525</v>
      </c>
      <c r="J604" s="32">
        <f t="shared" si="41"/>
        <v>1384.0900455008502</v>
      </c>
      <c r="K604" s="32">
        <v>1522</v>
      </c>
      <c r="L604" s="33">
        <f t="shared" si="40"/>
        <v>1775.1508743262202</v>
      </c>
      <c r="M604" s="32">
        <v>1789</v>
      </c>
      <c r="O604" s="83">
        <v>16200</v>
      </c>
      <c r="P604" s="77">
        <f t="shared" si="43"/>
        <v>1.62</v>
      </c>
      <c r="Q604" s="27">
        <v>2080</v>
      </c>
      <c r="R604" s="9">
        <f t="shared" si="44"/>
        <v>0.208</v>
      </c>
    </row>
    <row r="605" spans="1:18" ht="13.5">
      <c r="A605" s="5">
        <v>27</v>
      </c>
      <c r="B605" s="5" t="s">
        <v>1331</v>
      </c>
      <c r="C605" s="26" t="s">
        <v>1332</v>
      </c>
      <c r="D605" s="5" t="s">
        <v>245</v>
      </c>
      <c r="E605" s="92">
        <v>2.8</v>
      </c>
      <c r="F605" s="28">
        <v>1042</v>
      </c>
      <c r="G605" s="29">
        <v>1420</v>
      </c>
      <c r="H605" s="30">
        <f>G605*1.00728597449</f>
        <v>1430.3460837758</v>
      </c>
      <c r="I605" s="31">
        <f>H605*1.09980371432</f>
        <v>1573.0999356996906</v>
      </c>
      <c r="J605" s="32">
        <f t="shared" si="41"/>
        <v>1730.1125568760626</v>
      </c>
      <c r="K605" s="32">
        <v>1903</v>
      </c>
      <c r="L605" s="33">
        <f t="shared" si="40"/>
        <v>2219.52175679553</v>
      </c>
      <c r="M605" s="32">
        <v>2237</v>
      </c>
      <c r="O605" s="83">
        <v>20250</v>
      </c>
      <c r="P605" s="77">
        <f t="shared" si="43"/>
        <v>2.025</v>
      </c>
      <c r="Q605" s="27">
        <v>2600</v>
      </c>
      <c r="R605" s="9">
        <f t="shared" si="44"/>
        <v>0.26</v>
      </c>
    </row>
    <row r="606" spans="1:18" ht="13.5">
      <c r="A606" s="5">
        <v>28</v>
      </c>
      <c r="B606" s="5" t="s">
        <v>1333</v>
      </c>
      <c r="C606" s="26" t="s">
        <v>1334</v>
      </c>
      <c r="D606" s="5" t="s">
        <v>793</v>
      </c>
      <c r="E606" s="92">
        <v>2.97</v>
      </c>
      <c r="F606" s="28">
        <v>1105</v>
      </c>
      <c r="G606" s="29">
        <v>1504</v>
      </c>
      <c r="H606" s="30">
        <f>G606*1.00728597449</f>
        <v>1514.95810563296</v>
      </c>
      <c r="I606" s="31">
        <f>H606*1.09980371432</f>
        <v>1666.1565516143203</v>
      </c>
      <c r="J606" s="32">
        <f t="shared" si="41"/>
        <v>1832.4572433391538</v>
      </c>
      <c r="K606" s="32">
        <v>2016</v>
      </c>
      <c r="L606" s="33">
        <f t="shared" si="40"/>
        <v>2351.3167954281603</v>
      </c>
      <c r="M606" s="32">
        <v>2370</v>
      </c>
      <c r="O606" s="83">
        <v>21450</v>
      </c>
      <c r="P606" s="77">
        <f t="shared" si="43"/>
        <v>2.145</v>
      </c>
      <c r="Q606" s="27">
        <v>2755</v>
      </c>
      <c r="R606" s="9">
        <f t="shared" si="44"/>
        <v>0.2755</v>
      </c>
    </row>
    <row r="607" spans="1:18" ht="13.5">
      <c r="A607" s="5">
        <v>29</v>
      </c>
      <c r="B607" s="5" t="s">
        <v>1335</v>
      </c>
      <c r="C607" s="26" t="s">
        <v>1336</v>
      </c>
      <c r="D607" s="5" t="s">
        <v>793</v>
      </c>
      <c r="E607" s="92">
        <v>1.56</v>
      </c>
      <c r="F607" s="28">
        <v>579</v>
      </c>
      <c r="G607" s="29">
        <v>789</v>
      </c>
      <c r="H607" s="30">
        <v>794</v>
      </c>
      <c r="I607" s="31">
        <v>874</v>
      </c>
      <c r="J607" s="32">
        <f t="shared" si="41"/>
        <v>961.23478260592</v>
      </c>
      <c r="K607" s="32">
        <v>1057</v>
      </c>
      <c r="L607" s="33">
        <f t="shared" si="40"/>
        <v>1232.8084587140702</v>
      </c>
      <c r="M607" s="32">
        <v>1243</v>
      </c>
      <c r="O607" s="83">
        <v>11250</v>
      </c>
      <c r="P607" s="77">
        <f t="shared" si="43"/>
        <v>1.125</v>
      </c>
      <c r="Q607" s="27">
        <v>1445</v>
      </c>
      <c r="R607" s="9">
        <f t="shared" si="44"/>
        <v>0.1445</v>
      </c>
    </row>
    <row r="608" spans="1:18" ht="13.5">
      <c r="A608" s="5">
        <v>30</v>
      </c>
      <c r="B608" s="5" t="s">
        <v>1337</v>
      </c>
      <c r="C608" s="26" t="s">
        <v>1338</v>
      </c>
      <c r="D608" s="5" t="s">
        <v>790</v>
      </c>
      <c r="E608" s="92">
        <v>16.94</v>
      </c>
      <c r="F608" s="28">
        <v>5304</v>
      </c>
      <c r="G608" s="29">
        <v>8585</v>
      </c>
      <c r="H608" s="30">
        <v>8645</v>
      </c>
      <c r="I608" s="31">
        <v>9509</v>
      </c>
      <c r="J608" s="32">
        <f t="shared" si="41"/>
        <v>10458.10245743672</v>
      </c>
      <c r="K608" s="32">
        <v>11506</v>
      </c>
      <c r="L608" s="33">
        <f t="shared" si="40"/>
        <v>13419.76738501806</v>
      </c>
      <c r="M608" s="32">
        <v>13526</v>
      </c>
      <c r="O608" s="83">
        <v>122550</v>
      </c>
      <c r="P608" s="77">
        <f t="shared" si="43"/>
        <v>12.255</v>
      </c>
      <c r="Q608" s="27">
        <v>15725</v>
      </c>
      <c r="R608" s="9">
        <f t="shared" si="44"/>
        <v>1.5725</v>
      </c>
    </row>
    <row r="609" spans="1:18" s="103" customFormat="1" ht="38.25">
      <c r="A609" s="5">
        <v>31</v>
      </c>
      <c r="B609" s="5" t="s">
        <v>1339</v>
      </c>
      <c r="C609" s="26" t="s">
        <v>692</v>
      </c>
      <c r="D609" s="5" t="s">
        <v>245</v>
      </c>
      <c r="E609" s="92">
        <v>10.86</v>
      </c>
      <c r="F609" s="105">
        <v>4041</v>
      </c>
      <c r="G609" s="99">
        <v>5504</v>
      </c>
      <c r="H609" s="100">
        <v>5542</v>
      </c>
      <c r="I609" s="99">
        <f>H609*1.09980371432</f>
        <v>6095.1121847614395</v>
      </c>
      <c r="J609" s="101">
        <f t="shared" si="41"/>
        <v>6703.471208098234</v>
      </c>
      <c r="K609" s="101">
        <v>7376</v>
      </c>
      <c r="L609" s="102">
        <f aca="true" t="shared" si="45" ref="L609:L672">K609/100*116.632777551</f>
        <v>8602.833672161762</v>
      </c>
      <c r="M609" s="101">
        <v>8670</v>
      </c>
      <c r="O609" s="106">
        <v>78550</v>
      </c>
      <c r="P609" s="104">
        <f t="shared" si="43"/>
        <v>7.855</v>
      </c>
      <c r="Q609" s="98">
        <v>10080</v>
      </c>
      <c r="R609" s="103">
        <f t="shared" si="44"/>
        <v>1.008</v>
      </c>
    </row>
    <row r="610" spans="1:18" ht="13.5">
      <c r="A610" s="5">
        <v>32</v>
      </c>
      <c r="B610" s="5" t="s">
        <v>693</v>
      </c>
      <c r="C610" s="26" t="s">
        <v>694</v>
      </c>
      <c r="D610" s="5" t="s">
        <v>134</v>
      </c>
      <c r="E610" s="92">
        <v>6.59</v>
      </c>
      <c r="F610" s="43">
        <v>2452</v>
      </c>
      <c r="G610" s="29">
        <v>3339</v>
      </c>
      <c r="H610" s="54">
        <v>3362</v>
      </c>
      <c r="I610" s="29">
        <f>H610*1.09980371432</f>
        <v>3697.5400875438395</v>
      </c>
      <c r="J610" s="34">
        <f t="shared" si="41"/>
        <v>4066.595128406038</v>
      </c>
      <c r="K610" s="34">
        <v>4474</v>
      </c>
      <c r="L610" s="107">
        <f t="shared" si="45"/>
        <v>5218.15046763174</v>
      </c>
      <c r="M610" s="34">
        <v>5260</v>
      </c>
      <c r="O610" s="83">
        <v>47650</v>
      </c>
      <c r="P610" s="77">
        <f t="shared" si="43"/>
        <v>4.765</v>
      </c>
      <c r="Q610" s="27">
        <v>6115</v>
      </c>
      <c r="R610" s="9">
        <f t="shared" si="44"/>
        <v>0.6115</v>
      </c>
    </row>
    <row r="611" spans="1:18" ht="13.5">
      <c r="A611" s="5">
        <v>33</v>
      </c>
      <c r="B611" s="5" t="s">
        <v>695</v>
      </c>
      <c r="C611" s="26" t="s">
        <v>696</v>
      </c>
      <c r="D611" s="5" t="s">
        <v>134</v>
      </c>
      <c r="E611" s="92">
        <v>27.2</v>
      </c>
      <c r="F611" s="43">
        <v>10120</v>
      </c>
      <c r="G611" s="29">
        <v>13785</v>
      </c>
      <c r="H611" s="54">
        <v>13887</v>
      </c>
      <c r="I611" s="29">
        <v>15268</v>
      </c>
      <c r="J611" s="34">
        <f t="shared" si="41"/>
        <v>16791.91379957344</v>
      </c>
      <c r="K611" s="34">
        <v>18475</v>
      </c>
      <c r="L611" s="107">
        <f t="shared" si="45"/>
        <v>21547.90565254725</v>
      </c>
      <c r="M611" s="34">
        <v>21722</v>
      </c>
      <c r="O611" s="83">
        <v>196800</v>
      </c>
      <c r="P611" s="77">
        <f t="shared" si="43"/>
        <v>19.68</v>
      </c>
      <c r="Q611" s="27">
        <v>25254</v>
      </c>
      <c r="R611" s="9">
        <f t="shared" si="44"/>
        <v>2.5254</v>
      </c>
    </row>
    <row r="612" spans="1:18" ht="13.5">
      <c r="A612" s="50"/>
      <c r="B612" s="50"/>
      <c r="C612" s="36" t="s">
        <v>697</v>
      </c>
      <c r="D612" s="62"/>
      <c r="E612" s="93"/>
      <c r="F612" s="38"/>
      <c r="G612" s="39"/>
      <c r="H612" s="40"/>
      <c r="I612" s="39"/>
      <c r="J612" s="41">
        <f t="shared" si="41"/>
        <v>0</v>
      </c>
      <c r="K612" s="41"/>
      <c r="L612" s="42"/>
      <c r="M612" s="41"/>
      <c r="O612" s="84"/>
      <c r="P612" s="77">
        <f t="shared" si="43"/>
        <v>0</v>
      </c>
      <c r="Q612" s="37"/>
      <c r="R612" s="9">
        <f t="shared" si="44"/>
        <v>0</v>
      </c>
    </row>
    <row r="613" spans="1:18" ht="13.5">
      <c r="A613" s="5">
        <v>1</v>
      </c>
      <c r="B613" s="5" t="s">
        <v>698</v>
      </c>
      <c r="C613" s="26" t="s">
        <v>699</v>
      </c>
      <c r="D613" s="5" t="s">
        <v>142</v>
      </c>
      <c r="E613" s="92">
        <v>11.2</v>
      </c>
      <c r="F613" s="28">
        <v>4169</v>
      </c>
      <c r="G613" s="29">
        <v>5678</v>
      </c>
      <c r="H613" s="30">
        <f>G613*1.00728597449</f>
        <v>5719.36976315422</v>
      </c>
      <c r="I613" s="31">
        <v>6291</v>
      </c>
      <c r="J613" s="32">
        <f t="shared" si="41"/>
        <v>6918.91077502728</v>
      </c>
      <c r="K613" s="32">
        <v>7611</v>
      </c>
      <c r="L613" s="33">
        <f t="shared" si="45"/>
        <v>8876.92069940661</v>
      </c>
      <c r="M613" s="32">
        <v>8946</v>
      </c>
      <c r="O613" s="83">
        <v>81050</v>
      </c>
      <c r="P613" s="77">
        <f t="shared" si="43"/>
        <v>8.105</v>
      </c>
      <c r="Q613" s="27">
        <v>10401</v>
      </c>
      <c r="R613" s="9">
        <f t="shared" si="44"/>
        <v>1.0401</v>
      </c>
    </row>
    <row r="614" spans="1:18" ht="13.5">
      <c r="A614" s="5">
        <v>2</v>
      </c>
      <c r="B614" s="5" t="s">
        <v>700</v>
      </c>
      <c r="C614" s="26" t="s">
        <v>701</v>
      </c>
      <c r="D614" s="5" t="s">
        <v>142</v>
      </c>
      <c r="E614" s="92">
        <v>3.73</v>
      </c>
      <c r="F614" s="28">
        <v>1390</v>
      </c>
      <c r="G614" s="29">
        <v>1893</v>
      </c>
      <c r="H614" s="30">
        <v>1906</v>
      </c>
      <c r="I614" s="31">
        <v>2097</v>
      </c>
      <c r="J614" s="32">
        <f t="shared" si="41"/>
        <v>2306.30359167576</v>
      </c>
      <c r="K614" s="32">
        <v>2537</v>
      </c>
      <c r="L614" s="33">
        <f t="shared" si="45"/>
        <v>2958.97356646887</v>
      </c>
      <c r="M614" s="32">
        <v>2982</v>
      </c>
      <c r="O614" s="83">
        <v>27000</v>
      </c>
      <c r="P614" s="77">
        <f t="shared" si="43"/>
        <v>2.7</v>
      </c>
      <c r="Q614" s="27">
        <v>3467</v>
      </c>
      <c r="R614" s="9">
        <f t="shared" si="44"/>
        <v>0.3467</v>
      </c>
    </row>
    <row r="615" spans="1:18" ht="25.5">
      <c r="A615" s="5">
        <v>3</v>
      </c>
      <c r="B615" s="5" t="s">
        <v>702</v>
      </c>
      <c r="C615" s="26" t="s">
        <v>703</v>
      </c>
      <c r="D615" s="5" t="s">
        <v>795</v>
      </c>
      <c r="E615" s="92">
        <v>4.11</v>
      </c>
      <c r="F615" s="28">
        <v>1529</v>
      </c>
      <c r="G615" s="29">
        <v>2082</v>
      </c>
      <c r="H615" s="30">
        <f>G615*1.00728597449</f>
        <v>2097.1693988881802</v>
      </c>
      <c r="I615" s="31">
        <v>2307</v>
      </c>
      <c r="J615" s="32">
        <f t="shared" si="41"/>
        <v>2537.26389413256</v>
      </c>
      <c r="K615" s="32">
        <v>2791</v>
      </c>
      <c r="L615" s="33">
        <f t="shared" si="45"/>
        <v>3255.2208214484103</v>
      </c>
      <c r="M615" s="32">
        <v>3280</v>
      </c>
      <c r="O615" s="83">
        <v>29700</v>
      </c>
      <c r="P615" s="77">
        <f t="shared" si="43"/>
        <v>2.97</v>
      </c>
      <c r="Q615" s="27">
        <v>3814</v>
      </c>
      <c r="R615" s="9">
        <f t="shared" si="44"/>
        <v>0.3814</v>
      </c>
    </row>
    <row r="616" spans="1:18" ht="25.5">
      <c r="A616" s="5">
        <v>4</v>
      </c>
      <c r="B616" s="5" t="s">
        <v>704</v>
      </c>
      <c r="C616" s="26" t="s">
        <v>705</v>
      </c>
      <c r="D616" s="5" t="s">
        <v>795</v>
      </c>
      <c r="E616" s="92">
        <v>5.23</v>
      </c>
      <c r="F616" s="28">
        <v>1945</v>
      </c>
      <c r="G616" s="29">
        <v>2650</v>
      </c>
      <c r="H616" s="30">
        <f>G616*1.00728597449</f>
        <v>2669.3078323985</v>
      </c>
      <c r="I616" s="31">
        <f>H616*1.09980371432</f>
        <v>2935.7146687353384</v>
      </c>
      <c r="J616" s="32">
        <f t="shared" si="41"/>
        <v>3228.7311800856105</v>
      </c>
      <c r="K616" s="32">
        <v>3552</v>
      </c>
      <c r="L616" s="33">
        <f t="shared" si="45"/>
        <v>4142.796258611521</v>
      </c>
      <c r="M616" s="32">
        <v>4175</v>
      </c>
      <c r="O616" s="83">
        <v>37800</v>
      </c>
      <c r="P616" s="77">
        <f t="shared" si="43"/>
        <v>3.78</v>
      </c>
      <c r="Q616" s="27">
        <v>4854</v>
      </c>
      <c r="R616" s="9">
        <f t="shared" si="44"/>
        <v>0.4854</v>
      </c>
    </row>
    <row r="617" spans="1:18" ht="13.5">
      <c r="A617" s="5">
        <v>8</v>
      </c>
      <c r="B617" s="5" t="s">
        <v>706</v>
      </c>
      <c r="C617" s="26" t="s">
        <v>707</v>
      </c>
      <c r="D617" s="5" t="s">
        <v>131</v>
      </c>
      <c r="E617" s="92">
        <v>3.61</v>
      </c>
      <c r="F617" s="28">
        <v>1343</v>
      </c>
      <c r="G617" s="29">
        <v>1830</v>
      </c>
      <c r="H617" s="30">
        <f>G617*1.00728597449</f>
        <v>1843.3333333167</v>
      </c>
      <c r="I617" s="31">
        <f>H617*1.09980371432</f>
        <v>2027.304846711573</v>
      </c>
      <c r="J617" s="32">
        <f t="shared" si="41"/>
        <v>2229.652097945912</v>
      </c>
      <c r="K617" s="32">
        <v>2453</v>
      </c>
      <c r="L617" s="33">
        <f t="shared" si="45"/>
        <v>2861.0020333260304</v>
      </c>
      <c r="M617" s="32">
        <v>2883</v>
      </c>
      <c r="O617" s="83">
        <v>26100</v>
      </c>
      <c r="P617" s="77">
        <f t="shared" si="43"/>
        <v>2.61</v>
      </c>
      <c r="Q617" s="27">
        <v>3352</v>
      </c>
      <c r="R617" s="9">
        <f t="shared" si="44"/>
        <v>0.3352</v>
      </c>
    </row>
    <row r="618" spans="1:18" ht="13.5">
      <c r="A618" s="5">
        <v>6</v>
      </c>
      <c r="B618" s="5" t="s">
        <v>708</v>
      </c>
      <c r="C618" s="26" t="s">
        <v>709</v>
      </c>
      <c r="D618" s="5" t="s">
        <v>795</v>
      </c>
      <c r="E618" s="92">
        <v>5.17</v>
      </c>
      <c r="F618" s="28">
        <v>1922</v>
      </c>
      <c r="G618" s="29">
        <v>2618</v>
      </c>
      <c r="H618" s="30">
        <f>G618*1.00728597449</f>
        <v>2637.07468121482</v>
      </c>
      <c r="I618" s="31">
        <v>2901</v>
      </c>
      <c r="J618" s="32">
        <f t="shared" si="41"/>
        <v>3190.55160679608</v>
      </c>
      <c r="K618" s="32">
        <v>3510</v>
      </c>
      <c r="L618" s="33">
        <f t="shared" si="45"/>
        <v>4093.8104920401</v>
      </c>
      <c r="M618" s="32">
        <v>4125</v>
      </c>
      <c r="O618" s="83">
        <v>37350</v>
      </c>
      <c r="P618" s="77">
        <f t="shared" si="43"/>
        <v>3.735</v>
      </c>
      <c r="Q618" s="27">
        <v>4796</v>
      </c>
      <c r="R618" s="9">
        <f t="shared" si="44"/>
        <v>0.4796</v>
      </c>
    </row>
    <row r="619" spans="1:18" ht="25.5">
      <c r="A619" s="5">
        <v>7</v>
      </c>
      <c r="B619" s="5" t="s">
        <v>710</v>
      </c>
      <c r="C619" s="26" t="s">
        <v>711</v>
      </c>
      <c r="D619" s="5" t="s">
        <v>795</v>
      </c>
      <c r="E619" s="92">
        <v>9.09</v>
      </c>
      <c r="F619" s="28">
        <v>3381</v>
      </c>
      <c r="G619" s="29">
        <v>4606</v>
      </c>
      <c r="H619" s="30">
        <v>4638</v>
      </c>
      <c r="I619" s="31">
        <v>5103</v>
      </c>
      <c r="J619" s="32">
        <f aca="true" t="shared" si="46" ref="J619:J682">I619*9.981096408%+I619</f>
        <v>5612.33534970024</v>
      </c>
      <c r="K619" s="32">
        <v>6174</v>
      </c>
      <c r="L619" s="33">
        <f t="shared" si="45"/>
        <v>7200.907685998741</v>
      </c>
      <c r="M619" s="32">
        <v>7256</v>
      </c>
      <c r="O619" s="83">
        <v>65750</v>
      </c>
      <c r="P619" s="77">
        <f t="shared" si="43"/>
        <v>6.575</v>
      </c>
      <c r="Q619" s="27">
        <v>8437</v>
      </c>
      <c r="R619" s="9">
        <f t="shared" si="44"/>
        <v>0.8437</v>
      </c>
    </row>
    <row r="620" spans="1:18" ht="13.5">
      <c r="A620" s="5">
        <v>5</v>
      </c>
      <c r="B620" s="5" t="s">
        <v>712</v>
      </c>
      <c r="C620" s="26" t="s">
        <v>713</v>
      </c>
      <c r="D620" s="5" t="s">
        <v>131</v>
      </c>
      <c r="E620" s="92">
        <v>5.54</v>
      </c>
      <c r="F620" s="28">
        <v>2061</v>
      </c>
      <c r="G620" s="29">
        <v>2808</v>
      </c>
      <c r="H620" s="30">
        <f>G620*1.00728597449</f>
        <v>2828.45901636792</v>
      </c>
      <c r="I620" s="31">
        <f>H620*1.09980371432</f>
        <v>3110.7497320033317</v>
      </c>
      <c r="J620" s="32">
        <f t="shared" si="46"/>
        <v>3421.236661766186</v>
      </c>
      <c r="K620" s="32">
        <v>3763</v>
      </c>
      <c r="L620" s="33">
        <f t="shared" si="45"/>
        <v>4388.891419244131</v>
      </c>
      <c r="M620" s="32">
        <v>4423</v>
      </c>
      <c r="O620" s="83">
        <v>40100</v>
      </c>
      <c r="P620" s="77">
        <f t="shared" si="43"/>
        <v>4.01</v>
      </c>
      <c r="Q620" s="27">
        <v>5143</v>
      </c>
      <c r="R620" s="9">
        <f t="shared" si="44"/>
        <v>0.5143</v>
      </c>
    </row>
    <row r="621" spans="1:18" ht="13.5">
      <c r="A621" s="5">
        <v>9</v>
      </c>
      <c r="B621" s="5" t="s">
        <v>714</v>
      </c>
      <c r="C621" s="26" t="s">
        <v>715</v>
      </c>
      <c r="D621" s="5" t="s">
        <v>794</v>
      </c>
      <c r="E621" s="92">
        <v>7.47</v>
      </c>
      <c r="F621" s="28">
        <v>2779</v>
      </c>
      <c r="G621" s="29">
        <v>3785</v>
      </c>
      <c r="H621" s="30">
        <v>3812</v>
      </c>
      <c r="I621" s="31">
        <v>4194</v>
      </c>
      <c r="J621" s="32">
        <f t="shared" si="46"/>
        <v>4612.60718335152</v>
      </c>
      <c r="K621" s="32">
        <v>5074</v>
      </c>
      <c r="L621" s="33">
        <f t="shared" si="45"/>
        <v>5917.94713293774</v>
      </c>
      <c r="M621" s="32">
        <v>5964</v>
      </c>
      <c r="O621" s="83">
        <v>54050</v>
      </c>
      <c r="P621" s="77">
        <f t="shared" si="43"/>
        <v>5.405</v>
      </c>
      <c r="Q621" s="27">
        <v>6934</v>
      </c>
      <c r="R621" s="9">
        <f t="shared" si="44"/>
        <v>0.6934</v>
      </c>
    </row>
    <row r="622" spans="1:18" ht="13.5">
      <c r="A622" s="5">
        <v>10</v>
      </c>
      <c r="B622" s="5" t="s">
        <v>716</v>
      </c>
      <c r="C622" s="26" t="s">
        <v>717</v>
      </c>
      <c r="D622" s="5" t="s">
        <v>795</v>
      </c>
      <c r="E622" s="92">
        <v>8.84</v>
      </c>
      <c r="F622" s="28">
        <v>3289</v>
      </c>
      <c r="G622" s="29">
        <v>4479</v>
      </c>
      <c r="H622" s="30">
        <v>4511</v>
      </c>
      <c r="I622" s="31">
        <v>4963</v>
      </c>
      <c r="J622" s="32">
        <f t="shared" si="46"/>
        <v>5458.36181472904</v>
      </c>
      <c r="K622" s="32">
        <v>6004</v>
      </c>
      <c r="L622" s="33">
        <f t="shared" si="45"/>
        <v>7002.63196416204</v>
      </c>
      <c r="M622" s="32">
        <v>7057</v>
      </c>
      <c r="O622" s="83">
        <v>63950</v>
      </c>
      <c r="P622" s="77">
        <f t="shared" si="43"/>
        <v>6.395</v>
      </c>
      <c r="Q622" s="27">
        <v>8205</v>
      </c>
      <c r="R622" s="9">
        <f t="shared" si="44"/>
        <v>0.8205</v>
      </c>
    </row>
    <row r="623" spans="1:18" ht="13.5">
      <c r="A623" s="5">
        <v>11</v>
      </c>
      <c r="B623" s="5" t="s">
        <v>718</v>
      </c>
      <c r="C623" s="26" t="s">
        <v>719</v>
      </c>
      <c r="D623" s="5" t="s">
        <v>795</v>
      </c>
      <c r="E623" s="92">
        <v>9.96</v>
      </c>
      <c r="F623" s="28">
        <v>3706</v>
      </c>
      <c r="G623" s="29">
        <v>5047</v>
      </c>
      <c r="H623" s="30">
        <v>5083</v>
      </c>
      <c r="I623" s="31">
        <v>5592</v>
      </c>
      <c r="J623" s="32">
        <f t="shared" si="46"/>
        <v>6150.14291113536</v>
      </c>
      <c r="K623" s="32">
        <v>6766</v>
      </c>
      <c r="L623" s="33">
        <f t="shared" si="45"/>
        <v>7891.37372910066</v>
      </c>
      <c r="M623" s="32">
        <v>7952</v>
      </c>
      <c r="O623" s="83">
        <v>72050</v>
      </c>
      <c r="P623" s="77">
        <f t="shared" si="43"/>
        <v>7.205</v>
      </c>
      <c r="Q623" s="27">
        <v>9246</v>
      </c>
      <c r="R623" s="9">
        <f t="shared" si="44"/>
        <v>0.9246</v>
      </c>
    </row>
    <row r="624" spans="1:18" ht="13.5">
      <c r="A624" s="5">
        <v>12</v>
      </c>
      <c r="B624" s="5" t="s">
        <v>1443</v>
      </c>
      <c r="C624" s="26" t="s">
        <v>1444</v>
      </c>
      <c r="D624" s="5" t="s">
        <v>795</v>
      </c>
      <c r="E624" s="92">
        <v>12.07</v>
      </c>
      <c r="F624" s="28">
        <v>4493</v>
      </c>
      <c r="G624" s="29">
        <v>6120</v>
      </c>
      <c r="H624" s="30">
        <v>6163</v>
      </c>
      <c r="I624" s="31">
        <v>6780</v>
      </c>
      <c r="J624" s="32">
        <f t="shared" si="46"/>
        <v>7456.7183364624</v>
      </c>
      <c r="K624" s="32">
        <v>8203</v>
      </c>
      <c r="L624" s="33">
        <f t="shared" si="45"/>
        <v>9567.38674250853</v>
      </c>
      <c r="M624" s="32">
        <v>9642</v>
      </c>
      <c r="O624" s="83">
        <v>87350</v>
      </c>
      <c r="P624" s="77">
        <f t="shared" si="43"/>
        <v>8.735</v>
      </c>
      <c r="Q624" s="27">
        <v>11210</v>
      </c>
      <c r="R624" s="9">
        <f t="shared" si="44"/>
        <v>1.121</v>
      </c>
    </row>
    <row r="625" spans="1:18" ht="13.5">
      <c r="A625" s="5">
        <v>13</v>
      </c>
      <c r="B625" s="5" t="s">
        <v>1445</v>
      </c>
      <c r="C625" s="26" t="s">
        <v>1446</v>
      </c>
      <c r="D625" s="5" t="s">
        <v>798</v>
      </c>
      <c r="E625" s="92">
        <v>12.39</v>
      </c>
      <c r="F625" s="28">
        <v>4609</v>
      </c>
      <c r="G625" s="29">
        <v>6277</v>
      </c>
      <c r="H625" s="30">
        <v>6322</v>
      </c>
      <c r="I625" s="31">
        <v>6955</v>
      </c>
      <c r="J625" s="32">
        <f t="shared" si="46"/>
        <v>7649.1852551764005</v>
      </c>
      <c r="K625" s="32">
        <v>8415</v>
      </c>
      <c r="L625" s="33">
        <f t="shared" si="45"/>
        <v>9814.648230916651</v>
      </c>
      <c r="M625" s="32">
        <v>9890</v>
      </c>
      <c r="O625" s="83">
        <v>89600</v>
      </c>
      <c r="P625" s="77">
        <f t="shared" si="43"/>
        <v>8.96</v>
      </c>
      <c r="Q625" s="27">
        <v>11499</v>
      </c>
      <c r="R625" s="9">
        <f t="shared" si="44"/>
        <v>1.1499</v>
      </c>
    </row>
    <row r="626" spans="1:18" ht="25.5">
      <c r="A626" s="5">
        <v>14</v>
      </c>
      <c r="B626" s="5" t="s">
        <v>1447</v>
      </c>
      <c r="C626" s="26" t="s">
        <v>1448</v>
      </c>
      <c r="D626" s="5" t="s">
        <v>800</v>
      </c>
      <c r="E626" s="92">
        <v>3.11</v>
      </c>
      <c r="F626" s="28">
        <v>1158</v>
      </c>
      <c r="G626" s="29">
        <v>1577</v>
      </c>
      <c r="H626" s="30">
        <v>1589</v>
      </c>
      <c r="I626" s="31">
        <f aca="true" t="shared" si="47" ref="I626:I633">H626*1.09980371432</f>
        <v>1747.5881020544798</v>
      </c>
      <c r="J626" s="32">
        <f t="shared" si="46"/>
        <v>1922.016555335275</v>
      </c>
      <c r="K626" s="32">
        <v>2114</v>
      </c>
      <c r="L626" s="33">
        <f t="shared" si="45"/>
        <v>2465.6169174281404</v>
      </c>
      <c r="M626" s="32">
        <v>2485</v>
      </c>
      <c r="O626" s="83">
        <v>22500</v>
      </c>
      <c r="P626" s="77">
        <f t="shared" si="43"/>
        <v>2.25</v>
      </c>
      <c r="Q626" s="27">
        <v>2889</v>
      </c>
      <c r="R626" s="9">
        <f t="shared" si="44"/>
        <v>0.2889</v>
      </c>
    </row>
    <row r="627" spans="1:18" ht="25.5">
      <c r="A627" s="5">
        <v>15</v>
      </c>
      <c r="B627" s="5" t="s">
        <v>1449</v>
      </c>
      <c r="C627" s="26" t="s">
        <v>1450</v>
      </c>
      <c r="D627" s="5" t="s">
        <v>800</v>
      </c>
      <c r="E627" s="92">
        <v>6.6</v>
      </c>
      <c r="F627" s="28">
        <v>2455</v>
      </c>
      <c r="G627" s="29">
        <v>3344</v>
      </c>
      <c r="H627" s="30">
        <f>G627*1.00728597449</f>
        <v>3368.36429869456</v>
      </c>
      <c r="I627" s="31">
        <f t="shared" si="47"/>
        <v>3704.539566887159</v>
      </c>
      <c r="J627" s="32">
        <f t="shared" si="46"/>
        <v>4074.293232530672</v>
      </c>
      <c r="K627" s="32">
        <v>4482</v>
      </c>
      <c r="L627" s="33">
        <f t="shared" si="45"/>
        <v>5227.48108983582</v>
      </c>
      <c r="M627" s="32">
        <v>5268</v>
      </c>
      <c r="O627" s="83">
        <v>47750</v>
      </c>
      <c r="P627" s="77">
        <f t="shared" si="43"/>
        <v>4.775</v>
      </c>
      <c r="Q627" s="27">
        <v>6125</v>
      </c>
      <c r="R627" s="9">
        <f t="shared" si="44"/>
        <v>0.6125</v>
      </c>
    </row>
    <row r="628" spans="1:18" ht="13.5">
      <c r="A628" s="5">
        <v>16</v>
      </c>
      <c r="B628" s="5" t="s">
        <v>1451</v>
      </c>
      <c r="C628" s="26" t="s">
        <v>1452</v>
      </c>
      <c r="D628" s="5" t="s">
        <v>143</v>
      </c>
      <c r="E628" s="92">
        <v>6.35</v>
      </c>
      <c r="F628" s="28">
        <v>2362</v>
      </c>
      <c r="G628" s="29">
        <v>3218</v>
      </c>
      <c r="H628" s="30">
        <f>G628*1.00728597449</f>
        <v>3241.44626590882</v>
      </c>
      <c r="I628" s="31">
        <f t="shared" si="47"/>
        <v>3564.954643015214</v>
      </c>
      <c r="J628" s="32">
        <f t="shared" si="46"/>
        <v>3920.776202836035</v>
      </c>
      <c r="K628" s="32">
        <v>4313</v>
      </c>
      <c r="L628" s="33">
        <f t="shared" si="45"/>
        <v>5030.37169577463</v>
      </c>
      <c r="M628" s="32">
        <v>5069</v>
      </c>
      <c r="O628" s="83">
        <v>45950</v>
      </c>
      <c r="P628" s="77">
        <f t="shared" si="43"/>
        <v>4.595</v>
      </c>
      <c r="Q628" s="27">
        <v>5894</v>
      </c>
      <c r="R628" s="9">
        <f t="shared" si="44"/>
        <v>0.5894</v>
      </c>
    </row>
    <row r="629" spans="1:18" ht="13.5">
      <c r="A629" s="5">
        <v>17</v>
      </c>
      <c r="B629" s="5" t="s">
        <v>1453</v>
      </c>
      <c r="C629" s="26" t="s">
        <v>1535</v>
      </c>
      <c r="D629" s="5" t="s">
        <v>795</v>
      </c>
      <c r="E629" s="92">
        <v>5.66</v>
      </c>
      <c r="F629" s="28">
        <v>2108</v>
      </c>
      <c r="G629" s="29">
        <v>2871</v>
      </c>
      <c r="H629" s="30">
        <v>2891</v>
      </c>
      <c r="I629" s="31">
        <f t="shared" si="47"/>
        <v>3179.53253809912</v>
      </c>
      <c r="J629" s="32">
        <f t="shared" si="46"/>
        <v>3496.884746050522</v>
      </c>
      <c r="K629" s="32">
        <v>3848</v>
      </c>
      <c r="L629" s="33">
        <f t="shared" si="45"/>
        <v>4488.02928016248</v>
      </c>
      <c r="M629" s="32">
        <v>4523</v>
      </c>
      <c r="O629" s="83">
        <v>40950</v>
      </c>
      <c r="P629" s="77">
        <f t="shared" si="43"/>
        <v>4.095</v>
      </c>
      <c r="Q629" s="27">
        <v>5258</v>
      </c>
      <c r="R629" s="9">
        <f t="shared" si="44"/>
        <v>0.5258</v>
      </c>
    </row>
    <row r="630" spans="1:18" ht="25.5">
      <c r="A630" s="5">
        <v>18</v>
      </c>
      <c r="B630" s="5" t="s">
        <v>1536</v>
      </c>
      <c r="C630" s="26" t="s">
        <v>1537</v>
      </c>
      <c r="D630" s="5" t="s">
        <v>245</v>
      </c>
      <c r="E630" s="92">
        <v>1.06</v>
      </c>
      <c r="F630" s="28">
        <v>394</v>
      </c>
      <c r="G630" s="29">
        <v>536</v>
      </c>
      <c r="H630" s="30">
        <f>G630*1.00728597449</f>
        <v>539.90528232664</v>
      </c>
      <c r="I630" s="31">
        <f t="shared" si="47"/>
        <v>593.7898348838269</v>
      </c>
      <c r="J630" s="32">
        <f t="shared" si="46"/>
        <v>653.0565707644856</v>
      </c>
      <c r="K630" s="32">
        <v>719</v>
      </c>
      <c r="L630" s="33">
        <f t="shared" si="45"/>
        <v>838.58967059169</v>
      </c>
      <c r="M630" s="32">
        <v>845</v>
      </c>
      <c r="O630" s="83">
        <v>7650</v>
      </c>
      <c r="P630" s="77">
        <f t="shared" si="43"/>
        <v>0.765</v>
      </c>
      <c r="Q630" s="27">
        <v>982</v>
      </c>
      <c r="R630" s="9">
        <f t="shared" si="44"/>
        <v>0.0982</v>
      </c>
    </row>
    <row r="631" spans="1:18" ht="25.5">
      <c r="A631" s="5">
        <v>19</v>
      </c>
      <c r="B631" s="5" t="s">
        <v>1538</v>
      </c>
      <c r="C631" s="26" t="s">
        <v>1539</v>
      </c>
      <c r="D631" s="5" t="s">
        <v>245</v>
      </c>
      <c r="E631" s="92">
        <v>2.12</v>
      </c>
      <c r="F631" s="28">
        <v>787</v>
      </c>
      <c r="G631" s="29">
        <v>1073</v>
      </c>
      <c r="H631" s="30">
        <v>1080</v>
      </c>
      <c r="I631" s="31">
        <f t="shared" si="47"/>
        <v>1187.7880114656</v>
      </c>
      <c r="J631" s="32">
        <f t="shared" si="46"/>
        <v>1306.3422780126477</v>
      </c>
      <c r="K631" s="32">
        <v>1438</v>
      </c>
      <c r="L631" s="33">
        <f t="shared" si="45"/>
        <v>1677.17934118338</v>
      </c>
      <c r="M631" s="32">
        <v>1690</v>
      </c>
      <c r="O631" s="83">
        <v>15300</v>
      </c>
      <c r="P631" s="77">
        <f t="shared" si="43"/>
        <v>1.53</v>
      </c>
      <c r="Q631" s="27">
        <v>1965</v>
      </c>
      <c r="R631" s="9">
        <f t="shared" si="44"/>
        <v>0.1965</v>
      </c>
    </row>
    <row r="632" spans="1:18" ht="13.5">
      <c r="A632" s="5">
        <v>20</v>
      </c>
      <c r="B632" s="5" t="s">
        <v>1540</v>
      </c>
      <c r="C632" s="26" t="s">
        <v>1541</v>
      </c>
      <c r="D632" s="5" t="s">
        <v>795</v>
      </c>
      <c r="E632" s="92">
        <v>0.37</v>
      </c>
      <c r="F632" s="28">
        <v>139</v>
      </c>
      <c r="G632" s="29">
        <v>189</v>
      </c>
      <c r="H632" s="30">
        <v>191</v>
      </c>
      <c r="I632" s="31">
        <f t="shared" si="47"/>
        <v>210.06250943511998</v>
      </c>
      <c r="J632" s="32">
        <f t="shared" si="46"/>
        <v>231.0290510189034</v>
      </c>
      <c r="K632" s="32">
        <v>254</v>
      </c>
      <c r="L632" s="33">
        <f t="shared" si="45"/>
        <v>296.24725497954</v>
      </c>
      <c r="M632" s="32">
        <v>298</v>
      </c>
      <c r="O632" s="83">
        <v>2700</v>
      </c>
      <c r="P632" s="77">
        <f t="shared" si="43"/>
        <v>0.27</v>
      </c>
      <c r="Q632" s="27">
        <v>347</v>
      </c>
      <c r="R632" s="9">
        <f t="shared" si="44"/>
        <v>0.0347</v>
      </c>
    </row>
    <row r="633" spans="1:18" ht="13.5">
      <c r="A633" s="5">
        <v>21</v>
      </c>
      <c r="B633" s="5" t="s">
        <v>1542</v>
      </c>
      <c r="C633" s="26" t="s">
        <v>1527</v>
      </c>
      <c r="D633" s="5" t="s">
        <v>795</v>
      </c>
      <c r="E633" s="92">
        <v>0.68</v>
      </c>
      <c r="F633" s="28">
        <v>255</v>
      </c>
      <c r="G633" s="29">
        <v>347</v>
      </c>
      <c r="H633" s="30">
        <v>349</v>
      </c>
      <c r="I633" s="31">
        <f t="shared" si="47"/>
        <v>383.83149629767996</v>
      </c>
      <c r="J633" s="32">
        <f t="shared" si="46"/>
        <v>422.1420879874204</v>
      </c>
      <c r="K633" s="32">
        <v>465</v>
      </c>
      <c r="L633" s="33">
        <f t="shared" si="45"/>
        <v>542.34241561215</v>
      </c>
      <c r="M633" s="32">
        <v>547</v>
      </c>
      <c r="O633" s="83">
        <v>4950</v>
      </c>
      <c r="P633" s="77">
        <f t="shared" si="43"/>
        <v>0.495</v>
      </c>
      <c r="Q633" s="27">
        <v>636</v>
      </c>
      <c r="R633" s="9">
        <f t="shared" si="44"/>
        <v>0.0636</v>
      </c>
    </row>
    <row r="634" spans="1:18" ht="13.5">
      <c r="A634" s="5">
        <v>22</v>
      </c>
      <c r="B634" s="5" t="s">
        <v>1528</v>
      </c>
      <c r="C634" s="26" t="s">
        <v>1529</v>
      </c>
      <c r="D634" s="5" t="s">
        <v>795</v>
      </c>
      <c r="E634" s="92">
        <v>2.61</v>
      </c>
      <c r="F634" s="28">
        <v>973</v>
      </c>
      <c r="G634" s="29">
        <v>1325</v>
      </c>
      <c r="H634" s="30">
        <v>1334</v>
      </c>
      <c r="I634" s="31">
        <v>1468</v>
      </c>
      <c r="J634" s="32">
        <f t="shared" si="46"/>
        <v>1614.52249526944</v>
      </c>
      <c r="K634" s="32">
        <v>1776</v>
      </c>
      <c r="L634" s="33">
        <f t="shared" si="45"/>
        <v>2071.3981293057604</v>
      </c>
      <c r="M634" s="32">
        <v>2087</v>
      </c>
      <c r="O634" s="83">
        <v>18900</v>
      </c>
      <c r="P634" s="77">
        <f t="shared" si="43"/>
        <v>1.89</v>
      </c>
      <c r="Q634" s="27">
        <v>2427</v>
      </c>
      <c r="R634" s="9">
        <f t="shared" si="44"/>
        <v>0.2427</v>
      </c>
    </row>
    <row r="635" spans="1:18" ht="25.5">
      <c r="A635" s="5">
        <v>23</v>
      </c>
      <c r="B635" s="5" t="s">
        <v>1530</v>
      </c>
      <c r="C635" s="26" t="s">
        <v>1531</v>
      </c>
      <c r="D635" s="5" t="s">
        <v>144</v>
      </c>
      <c r="E635" s="92">
        <v>30.5</v>
      </c>
      <c r="F635" s="28">
        <v>11348</v>
      </c>
      <c r="G635" s="29">
        <v>15457</v>
      </c>
      <c r="H635" s="30">
        <v>15567</v>
      </c>
      <c r="I635" s="31">
        <v>17126</v>
      </c>
      <c r="J635" s="32">
        <f t="shared" si="46"/>
        <v>18835.36257083408</v>
      </c>
      <c r="K635" s="32">
        <v>20720</v>
      </c>
      <c r="L635" s="33">
        <f t="shared" si="45"/>
        <v>24166.3115085672</v>
      </c>
      <c r="M635" s="32">
        <v>24353</v>
      </c>
      <c r="O635" s="83">
        <v>220650</v>
      </c>
      <c r="P635" s="77">
        <f t="shared" si="43"/>
        <v>22.065</v>
      </c>
      <c r="Q635" s="27">
        <v>28315</v>
      </c>
      <c r="R635" s="9">
        <f t="shared" si="44"/>
        <v>2.8315</v>
      </c>
    </row>
    <row r="636" spans="1:18" ht="13.5">
      <c r="A636" s="5">
        <v>24</v>
      </c>
      <c r="B636" s="5" t="s">
        <v>1532</v>
      </c>
      <c r="C636" s="26" t="s">
        <v>1533</v>
      </c>
      <c r="D636" s="5"/>
      <c r="E636" s="92">
        <v>6.16</v>
      </c>
      <c r="F636" s="28">
        <v>2293</v>
      </c>
      <c r="G636" s="29">
        <v>3123</v>
      </c>
      <c r="H636" s="30">
        <v>3145</v>
      </c>
      <c r="I636" s="31">
        <v>3460</v>
      </c>
      <c r="J636" s="32">
        <f t="shared" si="46"/>
        <v>3805.3459357168</v>
      </c>
      <c r="K636" s="32">
        <v>4186</v>
      </c>
      <c r="L636" s="33">
        <f t="shared" si="45"/>
        <v>4882.24806828486</v>
      </c>
      <c r="M636" s="32">
        <v>4920</v>
      </c>
      <c r="O636" s="83">
        <v>44600</v>
      </c>
      <c r="P636" s="77">
        <f t="shared" si="43"/>
        <v>4.46</v>
      </c>
      <c r="Q636" s="27">
        <v>5721</v>
      </c>
      <c r="R636" s="9">
        <f t="shared" si="44"/>
        <v>0.5721</v>
      </c>
    </row>
    <row r="637" spans="1:18" ht="25.5">
      <c r="A637" s="5">
        <v>25</v>
      </c>
      <c r="B637" s="5" t="s">
        <v>1534</v>
      </c>
      <c r="C637" s="26" t="s">
        <v>1547</v>
      </c>
      <c r="D637" s="5" t="s">
        <v>790</v>
      </c>
      <c r="E637" s="92">
        <v>11.2</v>
      </c>
      <c r="F637" s="28">
        <v>4169</v>
      </c>
      <c r="G637" s="29">
        <v>5678</v>
      </c>
      <c r="H637" s="30">
        <f>G637*1.00728597449</f>
        <v>5719.36976315422</v>
      </c>
      <c r="I637" s="31">
        <v>6291</v>
      </c>
      <c r="J637" s="32">
        <f t="shared" si="46"/>
        <v>6918.91077502728</v>
      </c>
      <c r="K637" s="32">
        <v>7611</v>
      </c>
      <c r="L637" s="33">
        <f t="shared" si="45"/>
        <v>8876.92069940661</v>
      </c>
      <c r="M637" s="32">
        <v>8946</v>
      </c>
      <c r="O637" s="83">
        <v>81050</v>
      </c>
      <c r="P637" s="77">
        <f t="shared" si="43"/>
        <v>8.105</v>
      </c>
      <c r="Q637" s="27">
        <v>10401</v>
      </c>
      <c r="R637" s="9">
        <f t="shared" si="44"/>
        <v>1.0401</v>
      </c>
    </row>
    <row r="638" spans="1:18" ht="13.5">
      <c r="A638" s="5">
        <v>26</v>
      </c>
      <c r="B638" s="5" t="s">
        <v>1548</v>
      </c>
      <c r="C638" s="26" t="s">
        <v>1549</v>
      </c>
      <c r="D638" s="5" t="s">
        <v>790</v>
      </c>
      <c r="E638" s="92">
        <v>8.71</v>
      </c>
      <c r="F638" s="28">
        <v>3242</v>
      </c>
      <c r="G638" s="29">
        <v>4416</v>
      </c>
      <c r="H638" s="30">
        <f>G638*1.00728597449</f>
        <v>4448.17486334784</v>
      </c>
      <c r="I638" s="31">
        <v>4893</v>
      </c>
      <c r="J638" s="32">
        <f t="shared" si="46"/>
        <v>5381.37504724344</v>
      </c>
      <c r="K638" s="32">
        <v>5920</v>
      </c>
      <c r="L638" s="33">
        <f t="shared" si="45"/>
        <v>6904.660431019201</v>
      </c>
      <c r="M638" s="32">
        <v>6958</v>
      </c>
      <c r="O638" s="83">
        <v>63050</v>
      </c>
      <c r="P638" s="77">
        <f t="shared" si="43"/>
        <v>6.305</v>
      </c>
      <c r="Q638" s="27">
        <v>8090</v>
      </c>
      <c r="R638" s="9">
        <f t="shared" si="44"/>
        <v>0.809</v>
      </c>
    </row>
    <row r="639" spans="1:18" ht="13.5">
      <c r="A639" s="5">
        <v>27</v>
      </c>
      <c r="B639" s="5" t="s">
        <v>1550</v>
      </c>
      <c r="C639" s="26" t="s">
        <v>1551</v>
      </c>
      <c r="D639" s="5" t="s">
        <v>145</v>
      </c>
      <c r="E639" s="92">
        <v>8.09</v>
      </c>
      <c r="F639" s="28">
        <v>3011</v>
      </c>
      <c r="G639" s="29">
        <v>4101</v>
      </c>
      <c r="H639" s="30">
        <v>4130</v>
      </c>
      <c r="I639" s="31">
        <v>4544</v>
      </c>
      <c r="J639" s="32">
        <f t="shared" si="46"/>
        <v>4997.54102077952</v>
      </c>
      <c r="K639" s="32">
        <v>5497</v>
      </c>
      <c r="L639" s="33">
        <f t="shared" si="45"/>
        <v>6411.30378197847</v>
      </c>
      <c r="M639" s="32">
        <v>6461</v>
      </c>
      <c r="O639" s="83">
        <v>58550</v>
      </c>
      <c r="P639" s="77">
        <f t="shared" si="43"/>
        <v>5.855</v>
      </c>
      <c r="Q639" s="27">
        <v>7512</v>
      </c>
      <c r="R639" s="9">
        <f t="shared" si="44"/>
        <v>0.7512</v>
      </c>
    </row>
    <row r="640" spans="1:18" ht="25.5">
      <c r="A640" s="5">
        <v>28</v>
      </c>
      <c r="B640" s="5" t="s">
        <v>1552</v>
      </c>
      <c r="C640" s="26" t="s">
        <v>1553</v>
      </c>
      <c r="D640" s="5"/>
      <c r="E640" s="92">
        <v>11.2</v>
      </c>
      <c r="F640" s="28">
        <v>4169</v>
      </c>
      <c r="G640" s="29">
        <v>5678</v>
      </c>
      <c r="H640" s="30">
        <f>G640*1.00728597449</f>
        <v>5719.36976315422</v>
      </c>
      <c r="I640" s="31">
        <v>6291</v>
      </c>
      <c r="J640" s="32">
        <f t="shared" si="46"/>
        <v>6918.91077502728</v>
      </c>
      <c r="K640" s="32">
        <v>7611</v>
      </c>
      <c r="L640" s="33">
        <f t="shared" si="45"/>
        <v>8876.92069940661</v>
      </c>
      <c r="M640" s="32">
        <v>8946</v>
      </c>
      <c r="O640" s="83">
        <v>81050</v>
      </c>
      <c r="P640" s="77">
        <f t="shared" si="43"/>
        <v>8.105</v>
      </c>
      <c r="Q640" s="27">
        <v>10401</v>
      </c>
      <c r="R640" s="9">
        <f t="shared" si="44"/>
        <v>1.0401</v>
      </c>
    </row>
    <row r="641" spans="1:18" ht="13.5">
      <c r="A641" s="5">
        <v>29</v>
      </c>
      <c r="B641" s="5" t="s">
        <v>1554</v>
      </c>
      <c r="C641" s="26" t="s">
        <v>1555</v>
      </c>
      <c r="D641" s="5" t="s">
        <v>795</v>
      </c>
      <c r="E641" s="92">
        <v>15.56</v>
      </c>
      <c r="F641" s="28">
        <v>5790</v>
      </c>
      <c r="G641" s="29">
        <v>7886</v>
      </c>
      <c r="H641" s="30">
        <f>G641*1.00728597449</f>
        <v>7943.45719482814</v>
      </c>
      <c r="I641" s="31">
        <v>8738</v>
      </c>
      <c r="J641" s="32">
        <f t="shared" si="46"/>
        <v>9610.148204131041</v>
      </c>
      <c r="K641" s="32">
        <v>10571</v>
      </c>
      <c r="L641" s="33">
        <f t="shared" si="45"/>
        <v>12329.250914916209</v>
      </c>
      <c r="M641" s="32">
        <v>12425</v>
      </c>
      <c r="O641" s="83">
        <v>112600</v>
      </c>
      <c r="P641" s="77">
        <f t="shared" si="43"/>
        <v>11.26</v>
      </c>
      <c r="Q641" s="27">
        <v>14446</v>
      </c>
      <c r="R641" s="9">
        <f t="shared" si="44"/>
        <v>1.4446</v>
      </c>
    </row>
    <row r="642" spans="1:18" ht="13.5">
      <c r="A642" s="5">
        <v>30</v>
      </c>
      <c r="B642" s="5" t="s">
        <v>1556</v>
      </c>
      <c r="C642" s="26" t="s">
        <v>1557</v>
      </c>
      <c r="D642" s="5" t="s">
        <v>795</v>
      </c>
      <c r="E642" s="92">
        <v>18.05</v>
      </c>
      <c r="F642" s="28">
        <v>6716</v>
      </c>
      <c r="G642" s="29">
        <v>9148</v>
      </c>
      <c r="H642" s="30">
        <v>9213</v>
      </c>
      <c r="I642" s="31">
        <v>10136</v>
      </c>
      <c r="J642" s="32">
        <f t="shared" si="46"/>
        <v>11147.68393191488</v>
      </c>
      <c r="K642" s="32">
        <v>12263</v>
      </c>
      <c r="L642" s="33">
        <f t="shared" si="45"/>
        <v>14302.67751107913</v>
      </c>
      <c r="M642" s="32">
        <v>14413</v>
      </c>
      <c r="O642" s="83">
        <v>130600</v>
      </c>
      <c r="P642" s="77">
        <f t="shared" si="43"/>
        <v>13.06</v>
      </c>
      <c r="Q642" s="27">
        <v>16758</v>
      </c>
      <c r="R642" s="9">
        <f t="shared" si="44"/>
        <v>1.6758</v>
      </c>
    </row>
    <row r="643" spans="1:18" ht="13.5">
      <c r="A643" s="5">
        <v>31</v>
      </c>
      <c r="B643" s="5" t="s">
        <v>10</v>
      </c>
      <c r="C643" s="26" t="s">
        <v>11</v>
      </c>
      <c r="D643" s="5" t="s">
        <v>790</v>
      </c>
      <c r="E643" s="92">
        <v>18.67</v>
      </c>
      <c r="F643" s="28">
        <v>6948</v>
      </c>
      <c r="G643" s="29">
        <v>9464</v>
      </c>
      <c r="H643" s="30">
        <v>9531</v>
      </c>
      <c r="I643" s="31">
        <v>10485</v>
      </c>
      <c r="J643" s="32">
        <f t="shared" si="46"/>
        <v>11531.5179583788</v>
      </c>
      <c r="K643" s="32">
        <v>12686</v>
      </c>
      <c r="L643" s="33">
        <f t="shared" si="45"/>
        <v>14796.03416011986</v>
      </c>
      <c r="M643" s="32">
        <v>14910</v>
      </c>
      <c r="O643" s="83">
        <v>135100</v>
      </c>
      <c r="P643" s="77">
        <f t="shared" si="43"/>
        <v>13.51</v>
      </c>
      <c r="Q643" s="27">
        <v>17336</v>
      </c>
      <c r="R643" s="9">
        <f t="shared" si="44"/>
        <v>1.7336</v>
      </c>
    </row>
    <row r="644" spans="1:18" ht="13.5">
      <c r="A644" s="5">
        <v>32</v>
      </c>
      <c r="B644" s="5" t="s">
        <v>12</v>
      </c>
      <c r="C644" s="26" t="s">
        <v>13</v>
      </c>
      <c r="D644" s="5" t="s">
        <v>795</v>
      </c>
      <c r="E644" s="92">
        <v>2.49</v>
      </c>
      <c r="F644" s="28">
        <v>926</v>
      </c>
      <c r="G644" s="29">
        <v>1264</v>
      </c>
      <c r="H644" s="30">
        <v>1271</v>
      </c>
      <c r="I644" s="31">
        <f>H644*1.09980371432</f>
        <v>1397.8505209007199</v>
      </c>
      <c r="J644" s="32">
        <f t="shared" si="46"/>
        <v>1537.3713290315509</v>
      </c>
      <c r="K644" s="32">
        <v>1691</v>
      </c>
      <c r="L644" s="33">
        <f t="shared" si="45"/>
        <v>1972.2602683874102</v>
      </c>
      <c r="M644" s="32">
        <v>1988</v>
      </c>
      <c r="O644" s="83">
        <v>18000</v>
      </c>
      <c r="P644" s="77">
        <f t="shared" si="43"/>
        <v>1.8</v>
      </c>
      <c r="Q644" s="27">
        <v>2311</v>
      </c>
      <c r="R644" s="9">
        <f t="shared" si="44"/>
        <v>0.2311</v>
      </c>
    </row>
    <row r="645" spans="1:18" ht="13.5">
      <c r="A645" s="5">
        <v>34</v>
      </c>
      <c r="B645" s="5" t="s">
        <v>14</v>
      </c>
      <c r="C645" s="26" t="s">
        <v>15</v>
      </c>
      <c r="D645" s="5" t="s">
        <v>146</v>
      </c>
      <c r="E645" s="92">
        <v>3.05</v>
      </c>
      <c r="F645" s="28">
        <v>1135</v>
      </c>
      <c r="G645" s="29">
        <v>1546</v>
      </c>
      <c r="H645" s="30">
        <f>G645*1.00728597449</f>
        <v>1557.26411656154</v>
      </c>
      <c r="I645" s="31">
        <f>H645*1.09980371432</f>
        <v>1712.6848595716351</v>
      </c>
      <c r="J645" s="32">
        <f t="shared" si="46"/>
        <v>1883.6295865706995</v>
      </c>
      <c r="K645" s="32">
        <v>2072</v>
      </c>
      <c r="L645" s="33">
        <f t="shared" si="45"/>
        <v>2416.63115085672</v>
      </c>
      <c r="M645" s="32">
        <v>2435</v>
      </c>
      <c r="O645" s="83">
        <v>22050</v>
      </c>
      <c r="P645" s="77">
        <f t="shared" si="43"/>
        <v>2.205</v>
      </c>
      <c r="Q645" s="27">
        <v>2831</v>
      </c>
      <c r="R645" s="9">
        <f t="shared" si="44"/>
        <v>0.2831</v>
      </c>
    </row>
    <row r="646" spans="1:18" ht="13.5">
      <c r="A646" s="5">
        <v>35</v>
      </c>
      <c r="B646" s="5" t="s">
        <v>16</v>
      </c>
      <c r="C646" s="26" t="s">
        <v>17</v>
      </c>
      <c r="D646" s="5" t="s">
        <v>795</v>
      </c>
      <c r="E646" s="92">
        <v>4.36</v>
      </c>
      <c r="F646" s="28">
        <v>1621</v>
      </c>
      <c r="G646" s="29">
        <v>2208</v>
      </c>
      <c r="H646" s="30">
        <f>G646*1.00728597449</f>
        <v>2224.08743167392</v>
      </c>
      <c r="I646" s="31">
        <v>2447</v>
      </c>
      <c r="J646" s="32">
        <f t="shared" si="46"/>
        <v>2691.23742910376</v>
      </c>
      <c r="K646" s="32">
        <v>2960</v>
      </c>
      <c r="L646" s="33">
        <f t="shared" si="45"/>
        <v>3452.3302155096003</v>
      </c>
      <c r="M646" s="32">
        <v>3479</v>
      </c>
      <c r="O646" s="83">
        <v>31500</v>
      </c>
      <c r="P646" s="77">
        <f t="shared" si="43"/>
        <v>3.15</v>
      </c>
      <c r="Q646" s="27">
        <v>4045</v>
      </c>
      <c r="R646" s="9">
        <f t="shared" si="44"/>
        <v>0.4045</v>
      </c>
    </row>
    <row r="647" spans="1:18" ht="13.5">
      <c r="A647" s="5">
        <v>36</v>
      </c>
      <c r="B647" s="5" t="s">
        <v>18</v>
      </c>
      <c r="C647" s="26" t="s">
        <v>19</v>
      </c>
      <c r="D647" s="5" t="s">
        <v>795</v>
      </c>
      <c r="E647" s="92">
        <v>3.11</v>
      </c>
      <c r="F647" s="28">
        <v>1158</v>
      </c>
      <c r="G647" s="29">
        <v>1577</v>
      </c>
      <c r="H647" s="30">
        <v>1589</v>
      </c>
      <c r="I647" s="31">
        <f>H647*1.09980371432</f>
        <v>1747.5881020544798</v>
      </c>
      <c r="J647" s="32">
        <f t="shared" si="46"/>
        <v>1922.016555335275</v>
      </c>
      <c r="K647" s="32">
        <v>2114</v>
      </c>
      <c r="L647" s="33">
        <f t="shared" si="45"/>
        <v>2465.6169174281404</v>
      </c>
      <c r="M647" s="32">
        <v>2485</v>
      </c>
      <c r="O647" s="83">
        <v>22500</v>
      </c>
      <c r="P647" s="77">
        <f t="shared" si="43"/>
        <v>2.25</v>
      </c>
      <c r="Q647" s="27">
        <v>2889</v>
      </c>
      <c r="R647" s="9">
        <f t="shared" si="44"/>
        <v>0.2889</v>
      </c>
    </row>
    <row r="648" spans="1:18" ht="13.5">
      <c r="A648" s="5">
        <v>37</v>
      </c>
      <c r="B648" s="5" t="s">
        <v>20</v>
      </c>
      <c r="C648" s="26" t="s">
        <v>21</v>
      </c>
      <c r="D648" s="5" t="s">
        <v>795</v>
      </c>
      <c r="E648" s="92">
        <v>5.1</v>
      </c>
      <c r="F648" s="28">
        <v>1899</v>
      </c>
      <c r="G648" s="29">
        <v>2587</v>
      </c>
      <c r="H648" s="30">
        <v>2605</v>
      </c>
      <c r="I648" s="31">
        <v>2866</v>
      </c>
      <c r="J648" s="32">
        <f t="shared" si="46"/>
        <v>3152.05822305328</v>
      </c>
      <c r="K648" s="32">
        <v>3467</v>
      </c>
      <c r="L648" s="33">
        <f t="shared" si="45"/>
        <v>4043.65839769317</v>
      </c>
      <c r="M648" s="32">
        <v>4075</v>
      </c>
      <c r="O648" s="83">
        <v>36950</v>
      </c>
      <c r="P648" s="77">
        <f t="shared" si="43"/>
        <v>3.695</v>
      </c>
      <c r="Q648" s="27">
        <v>4738</v>
      </c>
      <c r="R648" s="9">
        <f t="shared" si="44"/>
        <v>0.4738</v>
      </c>
    </row>
    <row r="649" spans="1:18" ht="13.5">
      <c r="A649" s="5">
        <v>38</v>
      </c>
      <c r="B649" s="5" t="s">
        <v>22</v>
      </c>
      <c r="C649" s="26" t="s">
        <v>23</v>
      </c>
      <c r="D649" s="5" t="s">
        <v>147</v>
      </c>
      <c r="E649" s="92">
        <v>18.05</v>
      </c>
      <c r="F649" s="28">
        <v>6716</v>
      </c>
      <c r="G649" s="29">
        <v>9148</v>
      </c>
      <c r="H649" s="30">
        <v>9213</v>
      </c>
      <c r="I649" s="31">
        <v>10136</v>
      </c>
      <c r="J649" s="32">
        <f t="shared" si="46"/>
        <v>11147.68393191488</v>
      </c>
      <c r="K649" s="32">
        <v>12263</v>
      </c>
      <c r="L649" s="33">
        <f t="shared" si="45"/>
        <v>14302.67751107913</v>
      </c>
      <c r="M649" s="32">
        <v>14413</v>
      </c>
      <c r="O649" s="83">
        <v>130600</v>
      </c>
      <c r="P649" s="77">
        <f t="shared" si="43"/>
        <v>13.06</v>
      </c>
      <c r="Q649" s="27">
        <v>16758</v>
      </c>
      <c r="R649" s="9">
        <f t="shared" si="44"/>
        <v>1.6758</v>
      </c>
    </row>
    <row r="650" spans="1:18" ht="13.5">
      <c r="A650" s="5">
        <v>39</v>
      </c>
      <c r="B650" s="5" t="s">
        <v>24</v>
      </c>
      <c r="C650" s="26" t="s">
        <v>25</v>
      </c>
      <c r="D650" s="5" t="s">
        <v>795</v>
      </c>
      <c r="E650" s="92">
        <v>6.22</v>
      </c>
      <c r="F650" s="28">
        <v>2316</v>
      </c>
      <c r="G650" s="29">
        <v>3155</v>
      </c>
      <c r="H650" s="30">
        <v>3177</v>
      </c>
      <c r="I650" s="31">
        <v>3495</v>
      </c>
      <c r="J650" s="32">
        <f t="shared" si="46"/>
        <v>3843.8393194596</v>
      </c>
      <c r="K650" s="32">
        <v>4229</v>
      </c>
      <c r="L650" s="33">
        <f t="shared" si="45"/>
        <v>4932.40016263179</v>
      </c>
      <c r="M650" s="32">
        <v>4970</v>
      </c>
      <c r="O650" s="83">
        <v>45050</v>
      </c>
      <c r="P650" s="77">
        <f t="shared" si="43"/>
        <v>4.505</v>
      </c>
      <c r="Q650" s="27">
        <v>5779</v>
      </c>
      <c r="R650" s="9">
        <f t="shared" si="44"/>
        <v>0.5779</v>
      </c>
    </row>
    <row r="651" spans="1:18" ht="13.5">
      <c r="A651" s="5">
        <v>33</v>
      </c>
      <c r="B651" s="5" t="s">
        <v>902</v>
      </c>
      <c r="C651" s="26" t="s">
        <v>903</v>
      </c>
      <c r="D651" s="5" t="s">
        <v>244</v>
      </c>
      <c r="E651" s="92">
        <v>11.51</v>
      </c>
      <c r="F651" s="28">
        <v>4285</v>
      </c>
      <c r="G651" s="29">
        <v>5836</v>
      </c>
      <c r="H651" s="30">
        <v>5877</v>
      </c>
      <c r="I651" s="31">
        <v>6466</v>
      </c>
      <c r="J651" s="32">
        <f t="shared" si="46"/>
        <v>7111.37769374128</v>
      </c>
      <c r="K651" s="32">
        <v>7823</v>
      </c>
      <c r="L651" s="33">
        <f t="shared" si="45"/>
        <v>9124.182187814731</v>
      </c>
      <c r="M651" s="32">
        <v>9195</v>
      </c>
      <c r="O651" s="83">
        <v>83300</v>
      </c>
      <c r="P651" s="77">
        <f aca="true" t="shared" si="48" ref="P651:P714">O651/10000</f>
        <v>8.33</v>
      </c>
      <c r="Q651" s="27">
        <v>10690</v>
      </c>
      <c r="R651" s="9">
        <f aca="true" t="shared" si="49" ref="R651:R714">Q651/10000</f>
        <v>1.069</v>
      </c>
    </row>
    <row r="652" spans="1:18" ht="13.5">
      <c r="A652" s="5">
        <v>40</v>
      </c>
      <c r="B652" s="5" t="s">
        <v>904</v>
      </c>
      <c r="C652" s="26" t="s">
        <v>905</v>
      </c>
      <c r="D652" s="5" t="s">
        <v>795</v>
      </c>
      <c r="E652" s="92">
        <v>9.34</v>
      </c>
      <c r="F652" s="28">
        <v>3474</v>
      </c>
      <c r="G652" s="29">
        <v>4732</v>
      </c>
      <c r="H652" s="30">
        <f>G652*1.00728597449</f>
        <v>4766.47723128668</v>
      </c>
      <c r="I652" s="31">
        <v>5243</v>
      </c>
      <c r="J652" s="32">
        <f t="shared" si="46"/>
        <v>5766.30888467144</v>
      </c>
      <c r="K652" s="32">
        <v>6343</v>
      </c>
      <c r="L652" s="33">
        <f t="shared" si="45"/>
        <v>7398.01708005993</v>
      </c>
      <c r="M652" s="32">
        <v>7455</v>
      </c>
      <c r="O652" s="83">
        <v>67550</v>
      </c>
      <c r="P652" s="77">
        <f t="shared" si="48"/>
        <v>6.755</v>
      </c>
      <c r="Q652" s="27">
        <v>8668</v>
      </c>
      <c r="R652" s="9">
        <f t="shared" si="49"/>
        <v>0.8668</v>
      </c>
    </row>
    <row r="653" spans="1:18" ht="25.5">
      <c r="A653" s="5">
        <v>41</v>
      </c>
      <c r="B653" s="5" t="s">
        <v>906</v>
      </c>
      <c r="C653" s="26" t="s">
        <v>907</v>
      </c>
      <c r="D653" s="5" t="s">
        <v>795</v>
      </c>
      <c r="E653" s="92">
        <v>9.96</v>
      </c>
      <c r="F653" s="28">
        <v>3706</v>
      </c>
      <c r="G653" s="29">
        <v>5047</v>
      </c>
      <c r="H653" s="30">
        <v>5083</v>
      </c>
      <c r="I653" s="31">
        <v>5592</v>
      </c>
      <c r="J653" s="32">
        <f t="shared" si="46"/>
        <v>6150.14291113536</v>
      </c>
      <c r="K653" s="32">
        <v>6766</v>
      </c>
      <c r="L653" s="33">
        <f t="shared" si="45"/>
        <v>7891.37372910066</v>
      </c>
      <c r="M653" s="32">
        <v>7952</v>
      </c>
      <c r="O653" s="83">
        <v>72050</v>
      </c>
      <c r="P653" s="77">
        <f t="shared" si="48"/>
        <v>7.205</v>
      </c>
      <c r="Q653" s="27">
        <v>9246</v>
      </c>
      <c r="R653" s="9">
        <f t="shared" si="49"/>
        <v>0.9246</v>
      </c>
    </row>
    <row r="654" spans="1:18" ht="13.5">
      <c r="A654" s="5">
        <v>42</v>
      </c>
      <c r="B654" s="5" t="s">
        <v>908</v>
      </c>
      <c r="C654" s="26" t="s">
        <v>909</v>
      </c>
      <c r="D654" s="5" t="s">
        <v>795</v>
      </c>
      <c r="E654" s="92">
        <v>6.85</v>
      </c>
      <c r="F654" s="28">
        <v>2548</v>
      </c>
      <c r="G654" s="29">
        <v>3470</v>
      </c>
      <c r="H654" s="30">
        <f>G654*1.00728597449</f>
        <v>3495.2823314803</v>
      </c>
      <c r="I654" s="31">
        <v>3845</v>
      </c>
      <c r="J654" s="32">
        <f t="shared" si="46"/>
        <v>4228.7731568876</v>
      </c>
      <c r="K654" s="32">
        <v>4651</v>
      </c>
      <c r="L654" s="33">
        <f t="shared" si="45"/>
        <v>5424.59048389701</v>
      </c>
      <c r="M654" s="32">
        <v>5467</v>
      </c>
      <c r="O654" s="83">
        <v>49550</v>
      </c>
      <c r="P654" s="77">
        <f t="shared" si="48"/>
        <v>4.955</v>
      </c>
      <c r="Q654" s="27">
        <v>6356</v>
      </c>
      <c r="R654" s="9">
        <f t="shared" si="49"/>
        <v>0.6356</v>
      </c>
    </row>
    <row r="655" spans="1:18" ht="13.5">
      <c r="A655" s="5">
        <v>43</v>
      </c>
      <c r="B655" s="5" t="s">
        <v>910</v>
      </c>
      <c r="C655" s="26" t="s">
        <v>911</v>
      </c>
      <c r="D655" s="5" t="s">
        <v>794</v>
      </c>
      <c r="E655" s="92">
        <v>2.82</v>
      </c>
      <c r="F655" s="28">
        <v>1051</v>
      </c>
      <c r="G655" s="29">
        <v>1431</v>
      </c>
      <c r="H655" s="30">
        <f>G655*1.00728597449</f>
        <v>1441.42622949519</v>
      </c>
      <c r="I655" s="31">
        <f>H655*1.09980371432</f>
        <v>1585.2859211170826</v>
      </c>
      <c r="J655" s="32">
        <f t="shared" si="46"/>
        <v>1743.5148372462295</v>
      </c>
      <c r="K655" s="32">
        <v>1918</v>
      </c>
      <c r="L655" s="33">
        <f t="shared" si="45"/>
        <v>2237.01667342818</v>
      </c>
      <c r="M655" s="32">
        <v>2254</v>
      </c>
      <c r="O655" s="83">
        <v>17550</v>
      </c>
      <c r="P655" s="77">
        <f t="shared" si="48"/>
        <v>1.755</v>
      </c>
      <c r="Q655" s="27">
        <v>2621</v>
      </c>
      <c r="R655" s="9">
        <f t="shared" si="49"/>
        <v>0.2621</v>
      </c>
    </row>
    <row r="656" spans="1:18" ht="25.5">
      <c r="A656" s="5">
        <v>44</v>
      </c>
      <c r="B656" s="5" t="s">
        <v>912</v>
      </c>
      <c r="C656" s="26" t="s">
        <v>895</v>
      </c>
      <c r="D656" s="5" t="s">
        <v>794</v>
      </c>
      <c r="E656" s="92">
        <v>3.04</v>
      </c>
      <c r="F656" s="28">
        <v>1131</v>
      </c>
      <c r="G656" s="29">
        <v>1541</v>
      </c>
      <c r="H656" s="30">
        <f>G656*1.00728597449</f>
        <v>1552.22768668909</v>
      </c>
      <c r="I656" s="31">
        <f>H656*1.09980371432</f>
        <v>1707.1457752910023</v>
      </c>
      <c r="J656" s="32">
        <f t="shared" si="46"/>
        <v>1877.5376409478963</v>
      </c>
      <c r="K656" s="32">
        <v>2065</v>
      </c>
      <c r="L656" s="33">
        <f t="shared" si="45"/>
        <v>2408.46685642815</v>
      </c>
      <c r="M656" s="32">
        <v>2428</v>
      </c>
      <c r="O656" s="83">
        <v>18900</v>
      </c>
      <c r="P656" s="77">
        <f t="shared" si="48"/>
        <v>1.89</v>
      </c>
      <c r="Q656" s="27">
        <v>2822</v>
      </c>
      <c r="R656" s="9">
        <f t="shared" si="49"/>
        <v>0.2822</v>
      </c>
    </row>
    <row r="657" spans="1:18" ht="25.5">
      <c r="A657" s="5">
        <v>45</v>
      </c>
      <c r="B657" s="5" t="s">
        <v>913</v>
      </c>
      <c r="C657" s="26" t="s">
        <v>896</v>
      </c>
      <c r="D657" s="5" t="s">
        <v>794</v>
      </c>
      <c r="E657" s="92">
        <v>4.78</v>
      </c>
      <c r="F657" s="28">
        <v>1778</v>
      </c>
      <c r="G657" s="29">
        <v>2422</v>
      </c>
      <c r="H657" s="30">
        <v>2438</v>
      </c>
      <c r="I657" s="31">
        <v>2682</v>
      </c>
      <c r="J657" s="32">
        <f t="shared" si="46"/>
        <v>2949.69300566256</v>
      </c>
      <c r="K657" s="32">
        <v>3245</v>
      </c>
      <c r="L657" s="33">
        <f t="shared" si="45"/>
        <v>3784.7336315299503</v>
      </c>
      <c r="M657" s="32">
        <v>3815</v>
      </c>
      <c r="O657" s="83">
        <v>29700</v>
      </c>
      <c r="P657" s="77">
        <f t="shared" si="48"/>
        <v>2.97</v>
      </c>
      <c r="Q657" s="27">
        <v>4435</v>
      </c>
      <c r="R657" s="9">
        <f t="shared" si="49"/>
        <v>0.4435</v>
      </c>
    </row>
    <row r="658" spans="1:18" ht="25.5">
      <c r="A658" s="5">
        <v>46</v>
      </c>
      <c r="B658" s="5" t="s">
        <v>914</v>
      </c>
      <c r="C658" s="26" t="s">
        <v>897</v>
      </c>
      <c r="D658" s="5" t="s">
        <v>794</v>
      </c>
      <c r="E658" s="92">
        <v>3.18</v>
      </c>
      <c r="F658" s="28">
        <v>1185</v>
      </c>
      <c r="G658" s="29">
        <v>1614</v>
      </c>
      <c r="H658" s="30">
        <f>G658*1.00728597449</f>
        <v>1625.75956282686</v>
      </c>
      <c r="I658" s="31">
        <f>H658*1.09980371432</f>
        <v>1788.0164057882398</v>
      </c>
      <c r="J658" s="32">
        <f t="shared" si="46"/>
        <v>1966.4800470408204</v>
      </c>
      <c r="K658" s="32">
        <v>2163</v>
      </c>
      <c r="L658" s="33">
        <f t="shared" si="45"/>
        <v>2522.76697842813</v>
      </c>
      <c r="M658" s="32">
        <v>2543</v>
      </c>
      <c r="O658" s="83">
        <v>19800</v>
      </c>
      <c r="P658" s="77">
        <f t="shared" si="48"/>
        <v>1.98</v>
      </c>
      <c r="Q658" s="27">
        <v>2957</v>
      </c>
      <c r="R658" s="9">
        <f t="shared" si="49"/>
        <v>0.2957</v>
      </c>
    </row>
    <row r="659" spans="1:18" ht="25.5">
      <c r="A659" s="5">
        <v>47</v>
      </c>
      <c r="B659" s="5" t="s">
        <v>915</v>
      </c>
      <c r="C659" s="26" t="s">
        <v>898</v>
      </c>
      <c r="D659" s="5" t="s">
        <v>794</v>
      </c>
      <c r="E659" s="92">
        <v>1.74</v>
      </c>
      <c r="F659" s="28">
        <v>647</v>
      </c>
      <c r="G659" s="29">
        <v>881</v>
      </c>
      <c r="H659" s="30">
        <f>G659*1.00728597449</f>
        <v>887.41894352569</v>
      </c>
      <c r="I659" s="31">
        <v>975</v>
      </c>
      <c r="J659" s="32">
        <f t="shared" si="46"/>
        <v>1072.315689978</v>
      </c>
      <c r="K659" s="32">
        <v>1180</v>
      </c>
      <c r="L659" s="33">
        <f t="shared" si="45"/>
        <v>1376.2667751018</v>
      </c>
      <c r="M659" s="32">
        <v>1387</v>
      </c>
      <c r="O659" s="83">
        <v>30650</v>
      </c>
      <c r="P659" s="77">
        <f t="shared" si="48"/>
        <v>3.065</v>
      </c>
      <c r="Q659" s="27">
        <v>1613</v>
      </c>
      <c r="R659" s="9">
        <f t="shared" si="49"/>
        <v>0.1613</v>
      </c>
    </row>
    <row r="660" spans="1:18" ht="25.5">
      <c r="A660" s="5">
        <v>48</v>
      </c>
      <c r="B660" s="5" t="s">
        <v>916</v>
      </c>
      <c r="C660" s="26" t="s">
        <v>899</v>
      </c>
      <c r="D660" s="5" t="s">
        <v>794</v>
      </c>
      <c r="E660" s="92">
        <v>3.69</v>
      </c>
      <c r="F660" s="28">
        <v>1374</v>
      </c>
      <c r="G660" s="29">
        <v>1871</v>
      </c>
      <c r="H660" s="30">
        <v>1884</v>
      </c>
      <c r="I660" s="31">
        <f>H660*1.09980371432</f>
        <v>2072.03019777888</v>
      </c>
      <c r="J660" s="32">
        <f t="shared" si="46"/>
        <v>2278.841529422063</v>
      </c>
      <c r="K660" s="32">
        <v>2508</v>
      </c>
      <c r="L660" s="33">
        <f t="shared" si="45"/>
        <v>2925.15006097908</v>
      </c>
      <c r="M660" s="32">
        <v>2948</v>
      </c>
      <c r="O660" s="83">
        <v>22950</v>
      </c>
      <c r="P660" s="77">
        <f t="shared" si="48"/>
        <v>2.295</v>
      </c>
      <c r="Q660" s="27">
        <v>2427</v>
      </c>
      <c r="R660" s="9">
        <f t="shared" si="49"/>
        <v>0.2427</v>
      </c>
    </row>
    <row r="661" spans="1:18" ht="25.5">
      <c r="A661" s="5">
        <v>49</v>
      </c>
      <c r="B661" s="5" t="s">
        <v>247</v>
      </c>
      <c r="C661" s="26" t="s">
        <v>900</v>
      </c>
      <c r="D661" s="5" t="s">
        <v>794</v>
      </c>
      <c r="E661" s="92">
        <v>1.74</v>
      </c>
      <c r="F661" s="28">
        <v>647</v>
      </c>
      <c r="G661" s="29">
        <v>881</v>
      </c>
      <c r="H661" s="30">
        <f>G661*1.00728597449</f>
        <v>887.41894352569</v>
      </c>
      <c r="I661" s="31">
        <v>975</v>
      </c>
      <c r="J661" s="32">
        <f t="shared" si="46"/>
        <v>1072.315689978</v>
      </c>
      <c r="K661" s="32">
        <v>1180</v>
      </c>
      <c r="L661" s="33">
        <f t="shared" si="45"/>
        <v>1376.2667751018</v>
      </c>
      <c r="M661" s="32">
        <v>1387</v>
      </c>
      <c r="O661" s="83">
        <v>33800</v>
      </c>
      <c r="P661" s="77">
        <f t="shared" si="48"/>
        <v>3.38</v>
      </c>
      <c r="Q661" s="27">
        <v>1613</v>
      </c>
      <c r="R661" s="9">
        <f t="shared" si="49"/>
        <v>0.1613</v>
      </c>
    </row>
    <row r="662" spans="1:18" ht="13.5">
      <c r="A662" s="5">
        <v>50</v>
      </c>
      <c r="B662" s="5" t="s">
        <v>248</v>
      </c>
      <c r="C662" s="26" t="s">
        <v>249</v>
      </c>
      <c r="D662" s="5" t="s">
        <v>803</v>
      </c>
      <c r="E662" s="92">
        <v>19.04</v>
      </c>
      <c r="F662" s="28">
        <v>7085</v>
      </c>
      <c r="G662" s="29">
        <v>9649</v>
      </c>
      <c r="H662" s="30">
        <v>9717</v>
      </c>
      <c r="I662" s="31">
        <f>H662*1.09980371432</f>
        <v>10686.792692047438</v>
      </c>
      <c r="J662" s="32">
        <f t="shared" si="46"/>
        <v>11753.451773563791</v>
      </c>
      <c r="K662" s="32">
        <v>12932</v>
      </c>
      <c r="L662" s="33">
        <f t="shared" si="45"/>
        <v>15082.950792895319</v>
      </c>
      <c r="M662" s="32">
        <v>15202</v>
      </c>
      <c r="O662" s="83">
        <v>137750</v>
      </c>
      <c r="P662" s="77">
        <f t="shared" si="48"/>
        <v>13.775</v>
      </c>
      <c r="Q662" s="27">
        <v>17674</v>
      </c>
      <c r="R662" s="9">
        <f t="shared" si="49"/>
        <v>1.7674</v>
      </c>
    </row>
    <row r="663" spans="1:18" ht="13.5">
      <c r="A663" s="5">
        <v>51</v>
      </c>
      <c r="B663" s="5" t="s">
        <v>250</v>
      </c>
      <c r="C663" s="26" t="s">
        <v>251</v>
      </c>
      <c r="D663" s="5" t="s">
        <v>803</v>
      </c>
      <c r="E663" s="92">
        <v>20.63</v>
      </c>
      <c r="F663" s="28">
        <v>7678</v>
      </c>
      <c r="G663" s="29">
        <v>10457</v>
      </c>
      <c r="H663" s="30">
        <v>10529</v>
      </c>
      <c r="I663" s="31">
        <v>11581</v>
      </c>
      <c r="J663" s="32">
        <f t="shared" si="46"/>
        <v>12736.91077501048</v>
      </c>
      <c r="K663" s="32">
        <v>14013</v>
      </c>
      <c r="L663" s="33">
        <f t="shared" si="45"/>
        <v>16343.75111822163</v>
      </c>
      <c r="M663" s="32">
        <v>16474</v>
      </c>
      <c r="O663" s="83">
        <v>149250</v>
      </c>
      <c r="P663" s="77">
        <f t="shared" si="48"/>
        <v>14.925</v>
      </c>
      <c r="Q663" s="27">
        <v>19152</v>
      </c>
      <c r="R663" s="9">
        <f t="shared" si="49"/>
        <v>1.9152</v>
      </c>
    </row>
    <row r="664" spans="1:18" ht="25.5">
      <c r="A664" s="5">
        <v>52</v>
      </c>
      <c r="B664" s="5" t="s">
        <v>252</v>
      </c>
      <c r="C664" s="26" t="s">
        <v>253</v>
      </c>
      <c r="D664" s="5" t="s">
        <v>1515</v>
      </c>
      <c r="E664" s="92">
        <v>2.1</v>
      </c>
      <c r="F664" s="28">
        <v>781</v>
      </c>
      <c r="G664" s="29">
        <v>1064</v>
      </c>
      <c r="H664" s="30">
        <v>1071</v>
      </c>
      <c r="I664" s="31">
        <f>H664*1.09980371432</f>
        <v>1177.88977803672</v>
      </c>
      <c r="J664" s="32">
        <f t="shared" si="46"/>
        <v>1295.4560923625422</v>
      </c>
      <c r="K664" s="32">
        <v>1426</v>
      </c>
      <c r="L664" s="33">
        <f t="shared" si="45"/>
        <v>1663.18340787726</v>
      </c>
      <c r="M664" s="32">
        <v>1676</v>
      </c>
      <c r="O664" s="83">
        <v>15200</v>
      </c>
      <c r="P664" s="77">
        <f t="shared" si="48"/>
        <v>1.52</v>
      </c>
      <c r="Q664" s="27">
        <v>1949</v>
      </c>
      <c r="R664" s="9">
        <f t="shared" si="49"/>
        <v>0.1949</v>
      </c>
    </row>
    <row r="665" spans="1:18" ht="25.5">
      <c r="A665" s="5">
        <v>53</v>
      </c>
      <c r="B665" s="5" t="s">
        <v>254</v>
      </c>
      <c r="C665" s="26" t="s">
        <v>255</v>
      </c>
      <c r="D665" s="5" t="s">
        <v>1515</v>
      </c>
      <c r="E665" s="92">
        <v>0.87</v>
      </c>
      <c r="F665" s="28">
        <v>323</v>
      </c>
      <c r="G665" s="29">
        <v>440</v>
      </c>
      <c r="H665" s="30">
        <f>G665*1.00728597449</f>
        <v>443.2058287756</v>
      </c>
      <c r="I665" s="31">
        <v>488</v>
      </c>
      <c r="J665" s="32">
        <f t="shared" si="46"/>
        <v>536.70775047104</v>
      </c>
      <c r="K665" s="32">
        <v>590</v>
      </c>
      <c r="L665" s="33">
        <f t="shared" si="45"/>
        <v>688.1333875509</v>
      </c>
      <c r="M665" s="32">
        <v>694</v>
      </c>
      <c r="O665" s="83">
        <v>6300</v>
      </c>
      <c r="P665" s="77">
        <f t="shared" si="48"/>
        <v>0.63</v>
      </c>
      <c r="Q665" s="27">
        <v>806</v>
      </c>
      <c r="R665" s="9">
        <f t="shared" si="49"/>
        <v>0.0806</v>
      </c>
    </row>
    <row r="666" spans="1:18" ht="13.5">
      <c r="A666" s="5">
        <v>54</v>
      </c>
      <c r="B666" s="5" t="s">
        <v>256</v>
      </c>
      <c r="C666" s="26" t="s">
        <v>257</v>
      </c>
      <c r="D666" s="5" t="s">
        <v>245</v>
      </c>
      <c r="E666" s="92">
        <v>0.19</v>
      </c>
      <c r="F666" s="28">
        <v>69</v>
      </c>
      <c r="G666" s="29">
        <v>95</v>
      </c>
      <c r="H666" s="30">
        <v>95</v>
      </c>
      <c r="I666" s="31">
        <v>105</v>
      </c>
      <c r="J666" s="32">
        <f t="shared" si="46"/>
        <v>115.4801512284</v>
      </c>
      <c r="K666" s="32">
        <v>127</v>
      </c>
      <c r="L666" s="33">
        <f t="shared" si="45"/>
        <v>148.12362748977</v>
      </c>
      <c r="M666" s="32">
        <v>149</v>
      </c>
      <c r="O666" s="83">
        <v>1350</v>
      </c>
      <c r="P666" s="77">
        <f t="shared" si="48"/>
        <v>0.135</v>
      </c>
      <c r="Q666" s="27">
        <v>173</v>
      </c>
      <c r="R666" s="9">
        <f t="shared" si="49"/>
        <v>0.0173</v>
      </c>
    </row>
    <row r="667" spans="1:18" ht="13.5">
      <c r="A667" s="5">
        <v>55</v>
      </c>
      <c r="B667" s="5" t="s">
        <v>281</v>
      </c>
      <c r="C667" s="26" t="s">
        <v>266</v>
      </c>
      <c r="D667" s="5" t="s">
        <v>245</v>
      </c>
      <c r="E667" s="92">
        <v>1</v>
      </c>
      <c r="F667" s="28">
        <v>371</v>
      </c>
      <c r="G667" s="29">
        <v>505</v>
      </c>
      <c r="H667" s="30">
        <v>508</v>
      </c>
      <c r="I667" s="31">
        <f aca="true" t="shared" si="50" ref="I667:I673">H667*1.09980371432</f>
        <v>558.70028687456</v>
      </c>
      <c r="J667" s="32">
        <f t="shared" si="46"/>
        <v>614.4647011392824</v>
      </c>
      <c r="K667" s="32">
        <v>677</v>
      </c>
      <c r="L667" s="33">
        <f t="shared" si="45"/>
        <v>789.60390402027</v>
      </c>
      <c r="M667" s="32">
        <v>795</v>
      </c>
      <c r="O667" s="83">
        <v>7200</v>
      </c>
      <c r="P667" s="77">
        <f t="shared" si="48"/>
        <v>0.72</v>
      </c>
      <c r="Q667" s="27">
        <v>925</v>
      </c>
      <c r="R667" s="9">
        <f t="shared" si="49"/>
        <v>0.0925</v>
      </c>
    </row>
    <row r="668" spans="1:18" ht="13.5">
      <c r="A668" s="5">
        <v>56</v>
      </c>
      <c r="B668" s="5" t="s">
        <v>267</v>
      </c>
      <c r="C668" s="26" t="s">
        <v>268</v>
      </c>
      <c r="D668" s="5" t="s">
        <v>795</v>
      </c>
      <c r="E668" s="92">
        <v>8.4</v>
      </c>
      <c r="F668" s="28">
        <v>3125</v>
      </c>
      <c r="G668" s="29">
        <v>4256</v>
      </c>
      <c r="H668" s="30">
        <v>4286</v>
      </c>
      <c r="I668" s="31">
        <f t="shared" si="50"/>
        <v>4713.7587195755195</v>
      </c>
      <c r="J668" s="32">
        <f t="shared" si="46"/>
        <v>5184.243521816858</v>
      </c>
      <c r="K668" s="32">
        <v>5704</v>
      </c>
      <c r="L668" s="33">
        <f t="shared" si="45"/>
        <v>6652.73363150904</v>
      </c>
      <c r="M668" s="32">
        <v>6705</v>
      </c>
      <c r="O668" s="83">
        <v>60750</v>
      </c>
      <c r="P668" s="77">
        <f t="shared" si="48"/>
        <v>6.075</v>
      </c>
      <c r="Q668" s="27">
        <v>7795</v>
      </c>
      <c r="R668" s="9">
        <f t="shared" si="49"/>
        <v>0.7795</v>
      </c>
    </row>
    <row r="669" spans="1:18" ht="13.5">
      <c r="A669" s="5">
        <v>57</v>
      </c>
      <c r="B669" s="5" t="s">
        <v>269</v>
      </c>
      <c r="C669" s="26" t="s">
        <v>270</v>
      </c>
      <c r="D669" s="5" t="s">
        <v>795</v>
      </c>
      <c r="E669" s="92">
        <v>0.25</v>
      </c>
      <c r="F669" s="28">
        <v>93</v>
      </c>
      <c r="G669" s="29">
        <v>126</v>
      </c>
      <c r="H669" s="30">
        <f>G669*1.00728597449</f>
        <v>126.91803278574</v>
      </c>
      <c r="I669" s="31">
        <f t="shared" si="50"/>
        <v>139.58492387194437</v>
      </c>
      <c r="J669" s="32">
        <f t="shared" si="46"/>
        <v>153.51702969463653</v>
      </c>
      <c r="K669" s="32">
        <v>169</v>
      </c>
      <c r="L669" s="33">
        <f t="shared" si="45"/>
        <v>197.10939406119</v>
      </c>
      <c r="M669" s="32">
        <v>199</v>
      </c>
      <c r="O669" s="83">
        <v>1800</v>
      </c>
      <c r="P669" s="77">
        <f t="shared" si="48"/>
        <v>0.18</v>
      </c>
      <c r="Q669" s="27">
        <v>231</v>
      </c>
      <c r="R669" s="9">
        <f t="shared" si="49"/>
        <v>0.0231</v>
      </c>
    </row>
    <row r="670" spans="1:18" ht="13.5">
      <c r="A670" s="5">
        <v>58</v>
      </c>
      <c r="B670" s="5" t="s">
        <v>271</v>
      </c>
      <c r="C670" s="26" t="s">
        <v>272</v>
      </c>
      <c r="D670" s="5" t="s">
        <v>245</v>
      </c>
      <c r="E670" s="92">
        <v>1.81</v>
      </c>
      <c r="F670" s="28">
        <v>671</v>
      </c>
      <c r="G670" s="29">
        <v>917</v>
      </c>
      <c r="H670" s="30">
        <f>G670*1.00728597449</f>
        <v>923.68123860733</v>
      </c>
      <c r="I670" s="31">
        <f t="shared" si="50"/>
        <v>1015.8680570680397</v>
      </c>
      <c r="J670" s="32">
        <f t="shared" si="46"/>
        <v>1117.2628272220772</v>
      </c>
      <c r="K670" s="32">
        <v>1229</v>
      </c>
      <c r="L670" s="33">
        <f t="shared" si="45"/>
        <v>1433.4168361017898</v>
      </c>
      <c r="M670" s="32">
        <v>1445</v>
      </c>
      <c r="O670" s="83">
        <v>13100</v>
      </c>
      <c r="P670" s="77">
        <f t="shared" si="48"/>
        <v>1.31</v>
      </c>
      <c r="Q670" s="27">
        <v>1680</v>
      </c>
      <c r="R670" s="9">
        <f t="shared" si="49"/>
        <v>0.168</v>
      </c>
    </row>
    <row r="671" spans="1:18" ht="13.5">
      <c r="A671" s="5">
        <v>59</v>
      </c>
      <c r="B671" s="5" t="s">
        <v>273</v>
      </c>
      <c r="C671" s="26" t="s">
        <v>1582</v>
      </c>
      <c r="D671" s="5" t="s">
        <v>795</v>
      </c>
      <c r="E671" s="92">
        <v>1.18</v>
      </c>
      <c r="F671" s="28">
        <v>440</v>
      </c>
      <c r="G671" s="29">
        <v>599</v>
      </c>
      <c r="H671" s="30">
        <v>604</v>
      </c>
      <c r="I671" s="31">
        <f t="shared" si="50"/>
        <v>664.2814434492799</v>
      </c>
      <c r="J671" s="32">
        <f t="shared" si="46"/>
        <v>730.5840147404065</v>
      </c>
      <c r="K671" s="32">
        <v>803</v>
      </c>
      <c r="L671" s="33">
        <f t="shared" si="45"/>
        <v>936.56120373453</v>
      </c>
      <c r="M671" s="32">
        <v>944</v>
      </c>
      <c r="O671" s="83">
        <v>8550</v>
      </c>
      <c r="P671" s="77">
        <f t="shared" si="48"/>
        <v>0.855</v>
      </c>
      <c r="Q671" s="27">
        <v>1098</v>
      </c>
      <c r="R671" s="9">
        <f t="shared" si="49"/>
        <v>0.1098</v>
      </c>
    </row>
    <row r="672" spans="1:18" ht="13.5">
      <c r="A672" s="5">
        <v>60</v>
      </c>
      <c r="B672" s="5" t="s">
        <v>1583</v>
      </c>
      <c r="C672" s="26" t="s">
        <v>1584</v>
      </c>
      <c r="D672" s="5" t="s">
        <v>795</v>
      </c>
      <c r="E672" s="92">
        <v>0.05</v>
      </c>
      <c r="F672" s="28">
        <v>20</v>
      </c>
      <c r="G672" s="29">
        <v>27</v>
      </c>
      <c r="H672" s="30">
        <f>G672*1.00728597449</f>
        <v>27.19672131123</v>
      </c>
      <c r="I672" s="31">
        <f t="shared" si="50"/>
        <v>29.91105511541665</v>
      </c>
      <c r="J672" s="32">
        <f t="shared" si="46"/>
        <v>32.8965063631364</v>
      </c>
      <c r="K672" s="32">
        <v>36</v>
      </c>
      <c r="L672" s="33">
        <f t="shared" si="45"/>
        <v>41.98779991836</v>
      </c>
      <c r="M672" s="32">
        <v>43</v>
      </c>
      <c r="O672" s="83">
        <v>400</v>
      </c>
      <c r="P672" s="77">
        <f t="shared" si="48"/>
        <v>0.04</v>
      </c>
      <c r="Q672" s="27">
        <v>50</v>
      </c>
      <c r="R672" s="9">
        <f t="shared" si="49"/>
        <v>0.005</v>
      </c>
    </row>
    <row r="673" spans="1:18" ht="25.5">
      <c r="A673" s="5">
        <v>61</v>
      </c>
      <c r="B673" s="5" t="s">
        <v>1585</v>
      </c>
      <c r="C673" s="26" t="s">
        <v>1586</v>
      </c>
      <c r="D673" s="5" t="s">
        <v>794</v>
      </c>
      <c r="E673" s="92">
        <v>16.21</v>
      </c>
      <c r="F673" s="28">
        <v>6035</v>
      </c>
      <c r="G673" s="29">
        <v>8219</v>
      </c>
      <c r="H673" s="30">
        <v>8276</v>
      </c>
      <c r="I673" s="31">
        <f t="shared" si="50"/>
        <v>9101.975539712319</v>
      </c>
      <c r="J673" s="32">
        <f t="shared" si="46"/>
        <v>10010.452493363584</v>
      </c>
      <c r="K673" s="32">
        <v>11014</v>
      </c>
      <c r="L673" s="33">
        <f aca="true" t="shared" si="51" ref="L673:L696">K673/100*116.632777551</f>
        <v>12845.93411946714</v>
      </c>
      <c r="M673" s="32">
        <v>12948</v>
      </c>
      <c r="O673" s="83">
        <v>117300</v>
      </c>
      <c r="P673" s="77">
        <f t="shared" si="48"/>
        <v>11.73</v>
      </c>
      <c r="Q673" s="27">
        <v>15053</v>
      </c>
      <c r="R673" s="9">
        <f t="shared" si="49"/>
        <v>1.5053</v>
      </c>
    </row>
    <row r="674" spans="1:18" ht="25.5">
      <c r="A674" s="5">
        <v>62</v>
      </c>
      <c r="B674" s="5" t="s">
        <v>1587</v>
      </c>
      <c r="C674" s="26" t="s">
        <v>1588</v>
      </c>
      <c r="D674" s="5" t="s">
        <v>794</v>
      </c>
      <c r="E674" s="92">
        <v>32.93</v>
      </c>
      <c r="F674" s="28">
        <v>12258</v>
      </c>
      <c r="G674" s="29">
        <v>16694</v>
      </c>
      <c r="H674" s="30">
        <v>16810</v>
      </c>
      <c r="I674" s="31">
        <v>18489</v>
      </c>
      <c r="J674" s="32">
        <f t="shared" si="46"/>
        <v>20334.404914875122</v>
      </c>
      <c r="K674" s="32">
        <v>22373</v>
      </c>
      <c r="L674" s="33">
        <f t="shared" si="51"/>
        <v>26094.25132148523</v>
      </c>
      <c r="M674" s="32">
        <v>26300</v>
      </c>
      <c r="O674" s="83">
        <v>238250</v>
      </c>
      <c r="P674" s="77">
        <f t="shared" si="48"/>
        <v>23.825</v>
      </c>
      <c r="Q674" s="27">
        <v>30576</v>
      </c>
      <c r="R674" s="9">
        <f t="shared" si="49"/>
        <v>3.0576</v>
      </c>
    </row>
    <row r="675" spans="1:18" ht="25.5">
      <c r="A675" s="5">
        <v>63</v>
      </c>
      <c r="B675" s="5" t="s">
        <v>1589</v>
      </c>
      <c r="C675" s="26" t="s">
        <v>1590</v>
      </c>
      <c r="D675" s="5" t="s">
        <v>795</v>
      </c>
      <c r="E675" s="92">
        <v>9.19</v>
      </c>
      <c r="F675" s="28">
        <v>3421</v>
      </c>
      <c r="G675" s="29">
        <v>4660</v>
      </c>
      <c r="H675" s="30">
        <v>4692</v>
      </c>
      <c r="I675" s="31">
        <v>5161</v>
      </c>
      <c r="J675" s="32">
        <f t="shared" si="46"/>
        <v>5676.12438561688</v>
      </c>
      <c r="K675" s="32">
        <v>6245</v>
      </c>
      <c r="L675" s="33">
        <f t="shared" si="51"/>
        <v>7283.71695805995</v>
      </c>
      <c r="M675" s="32">
        <v>7341</v>
      </c>
      <c r="O675" s="83">
        <v>66500</v>
      </c>
      <c r="P675" s="77">
        <f t="shared" si="48"/>
        <v>6.65</v>
      </c>
      <c r="Q675" s="27">
        <v>8534</v>
      </c>
      <c r="R675" s="9">
        <f t="shared" si="49"/>
        <v>0.8534</v>
      </c>
    </row>
    <row r="676" spans="1:18" ht="13.5">
      <c r="A676" s="5">
        <v>64</v>
      </c>
      <c r="B676" s="5" t="s">
        <v>1591</v>
      </c>
      <c r="C676" s="26" t="s">
        <v>1592</v>
      </c>
      <c r="D676" s="5" t="s">
        <v>795</v>
      </c>
      <c r="E676" s="92">
        <v>0.44</v>
      </c>
      <c r="F676" s="28">
        <v>162</v>
      </c>
      <c r="G676" s="29">
        <v>221</v>
      </c>
      <c r="H676" s="30">
        <v>222</v>
      </c>
      <c r="I676" s="31">
        <v>245</v>
      </c>
      <c r="J676" s="32">
        <f t="shared" si="46"/>
        <v>269.4536861996</v>
      </c>
      <c r="K676" s="32">
        <v>296</v>
      </c>
      <c r="L676" s="33">
        <f t="shared" si="51"/>
        <v>345.23302155096</v>
      </c>
      <c r="M676" s="32">
        <v>348</v>
      </c>
      <c r="O676" s="83">
        <v>3150</v>
      </c>
      <c r="P676" s="77">
        <f t="shared" si="48"/>
        <v>0.315</v>
      </c>
      <c r="Q676" s="27">
        <v>404</v>
      </c>
      <c r="R676" s="9">
        <f t="shared" si="49"/>
        <v>0.0404</v>
      </c>
    </row>
    <row r="677" spans="1:18" ht="25.5">
      <c r="A677" s="5">
        <v>65</v>
      </c>
      <c r="B677" s="5" t="s">
        <v>1593</v>
      </c>
      <c r="C677" s="26" t="s">
        <v>1570</v>
      </c>
      <c r="D677" s="5" t="s">
        <v>799</v>
      </c>
      <c r="E677" s="92">
        <v>8.11</v>
      </c>
      <c r="F677" s="28">
        <v>3017</v>
      </c>
      <c r="G677" s="29">
        <v>4109</v>
      </c>
      <c r="H677" s="30">
        <v>4138</v>
      </c>
      <c r="I677" s="31">
        <f>H677*1.09980371432</f>
        <v>4550.9877698561595</v>
      </c>
      <c r="J677" s="32">
        <f t="shared" si="46"/>
        <v>5005.226246681792</v>
      </c>
      <c r="K677" s="32">
        <v>5507</v>
      </c>
      <c r="L677" s="33">
        <f t="shared" si="51"/>
        <v>6422.96705973357</v>
      </c>
      <c r="M677" s="32">
        <v>6474</v>
      </c>
      <c r="O677" s="83">
        <v>58650</v>
      </c>
      <c r="P677" s="77">
        <f t="shared" si="48"/>
        <v>5.865</v>
      </c>
      <c r="Q677" s="27">
        <v>7526</v>
      </c>
      <c r="R677" s="9">
        <f t="shared" si="49"/>
        <v>0.7526</v>
      </c>
    </row>
    <row r="678" spans="1:18" ht="25.5">
      <c r="A678" s="5">
        <v>66</v>
      </c>
      <c r="B678" s="5" t="s">
        <v>1571</v>
      </c>
      <c r="C678" s="26" t="s">
        <v>1572</v>
      </c>
      <c r="D678" s="5" t="s">
        <v>799</v>
      </c>
      <c r="E678" s="92">
        <v>7.96</v>
      </c>
      <c r="F678" s="28">
        <v>2963</v>
      </c>
      <c r="G678" s="29">
        <v>4036</v>
      </c>
      <c r="H678" s="30">
        <v>4064</v>
      </c>
      <c r="I678" s="31">
        <f>H678*1.09980371432</f>
        <v>4469.60229499648</v>
      </c>
      <c r="J678" s="32">
        <f t="shared" si="46"/>
        <v>4915.717609114259</v>
      </c>
      <c r="K678" s="32">
        <v>5409</v>
      </c>
      <c r="L678" s="33">
        <f t="shared" si="51"/>
        <v>6308.66693773359</v>
      </c>
      <c r="M678" s="32">
        <v>6358</v>
      </c>
      <c r="O678" s="83">
        <v>57600</v>
      </c>
      <c r="P678" s="77">
        <f t="shared" si="48"/>
        <v>5.76</v>
      </c>
      <c r="Q678" s="27">
        <v>7392</v>
      </c>
      <c r="R678" s="9">
        <f t="shared" si="49"/>
        <v>0.7392</v>
      </c>
    </row>
    <row r="679" spans="1:18" ht="25.5">
      <c r="A679" s="5">
        <v>67</v>
      </c>
      <c r="B679" s="5" t="s">
        <v>1573</v>
      </c>
      <c r="C679" s="26" t="s">
        <v>1574</v>
      </c>
      <c r="D679" s="5" t="s">
        <v>799</v>
      </c>
      <c r="E679" s="92">
        <v>11.15</v>
      </c>
      <c r="F679" s="28">
        <v>4149</v>
      </c>
      <c r="G679" s="29">
        <v>5650</v>
      </c>
      <c r="H679" s="30">
        <v>5690</v>
      </c>
      <c r="I679" s="31">
        <f>H679*1.09980371432</f>
        <v>6257.8831344807995</v>
      </c>
      <c r="J679" s="32">
        <f t="shared" si="46"/>
        <v>6882.488483233301</v>
      </c>
      <c r="K679" s="32">
        <v>7572</v>
      </c>
      <c r="L679" s="33">
        <f t="shared" si="51"/>
        <v>8831.43391616172</v>
      </c>
      <c r="M679" s="32">
        <v>8902</v>
      </c>
      <c r="O679" s="83">
        <v>80650</v>
      </c>
      <c r="P679" s="77">
        <f t="shared" si="48"/>
        <v>8.065</v>
      </c>
      <c r="Q679" s="27">
        <v>10349</v>
      </c>
      <c r="R679" s="9">
        <f t="shared" si="49"/>
        <v>1.0349</v>
      </c>
    </row>
    <row r="680" spans="1:18" ht="25.5">
      <c r="A680" s="5">
        <v>68</v>
      </c>
      <c r="B680" s="5" t="s">
        <v>1575</v>
      </c>
      <c r="C680" s="26" t="s">
        <v>1576</v>
      </c>
      <c r="D680" s="5" t="s">
        <v>790</v>
      </c>
      <c r="E680" s="92">
        <v>4.92</v>
      </c>
      <c r="F680" s="28">
        <v>1832</v>
      </c>
      <c r="G680" s="29">
        <v>2495</v>
      </c>
      <c r="H680" s="30">
        <v>2512</v>
      </c>
      <c r="I680" s="31">
        <f>H680*1.09980371432</f>
        <v>2762.70693037184</v>
      </c>
      <c r="J680" s="32">
        <f t="shared" si="46"/>
        <v>3038.4553725627507</v>
      </c>
      <c r="K680" s="32">
        <v>3344</v>
      </c>
      <c r="L680" s="33">
        <f t="shared" si="51"/>
        <v>3900.2000813054397</v>
      </c>
      <c r="M680" s="32">
        <v>3931</v>
      </c>
      <c r="O680" s="83">
        <v>35600</v>
      </c>
      <c r="P680" s="77">
        <f t="shared" si="48"/>
        <v>3.56</v>
      </c>
      <c r="Q680" s="27">
        <v>4570</v>
      </c>
      <c r="R680" s="9">
        <f t="shared" si="49"/>
        <v>0.457</v>
      </c>
    </row>
    <row r="681" spans="1:18" ht="25.5">
      <c r="A681" s="5">
        <v>69</v>
      </c>
      <c r="B681" s="5" t="s">
        <v>1577</v>
      </c>
      <c r="C681" s="26" t="s">
        <v>901</v>
      </c>
      <c r="D681" s="5" t="s">
        <v>790</v>
      </c>
      <c r="E681" s="92">
        <v>4.13</v>
      </c>
      <c r="F681" s="28">
        <v>1536</v>
      </c>
      <c r="G681" s="29">
        <v>2091</v>
      </c>
      <c r="H681" s="30">
        <f>G681*1.00728597449</f>
        <v>2106.23497265859</v>
      </c>
      <c r="I681" s="31">
        <f>H681*1.09980371432</f>
        <v>2316.4450461606007</v>
      </c>
      <c r="J681" s="32">
        <f t="shared" si="46"/>
        <v>2547.6516594562304</v>
      </c>
      <c r="K681" s="32">
        <v>2803</v>
      </c>
      <c r="L681" s="33">
        <f t="shared" si="51"/>
        <v>3269.21675475453</v>
      </c>
      <c r="M681" s="32">
        <v>3295</v>
      </c>
      <c r="O681" s="83">
        <v>30000</v>
      </c>
      <c r="P681" s="77">
        <f t="shared" si="48"/>
        <v>3</v>
      </c>
      <c r="Q681" s="27">
        <v>3830</v>
      </c>
      <c r="R681" s="9">
        <f t="shared" si="49"/>
        <v>0.383</v>
      </c>
    </row>
    <row r="682" spans="1:18" ht="13.5">
      <c r="A682" s="5">
        <v>70</v>
      </c>
      <c r="B682" s="5" t="s">
        <v>1578</v>
      </c>
      <c r="C682" s="26" t="s">
        <v>1579</v>
      </c>
      <c r="D682" s="5" t="s">
        <v>790</v>
      </c>
      <c r="E682" s="92">
        <v>3.84</v>
      </c>
      <c r="F682" s="28">
        <v>1428</v>
      </c>
      <c r="G682" s="29">
        <v>1945</v>
      </c>
      <c r="H682" s="30">
        <v>1958</v>
      </c>
      <c r="I682" s="31">
        <v>2154</v>
      </c>
      <c r="J682" s="32">
        <f t="shared" si="46"/>
        <v>2368.99281662832</v>
      </c>
      <c r="K682" s="32">
        <v>2606</v>
      </c>
      <c r="L682" s="33">
        <f t="shared" si="51"/>
        <v>3039.45018297906</v>
      </c>
      <c r="M682" s="32">
        <v>3064</v>
      </c>
      <c r="O682" s="83">
        <v>27750</v>
      </c>
      <c r="P682" s="77">
        <f t="shared" si="48"/>
        <v>2.775</v>
      </c>
      <c r="Q682" s="27">
        <v>3562</v>
      </c>
      <c r="R682" s="9">
        <f t="shared" si="49"/>
        <v>0.3562</v>
      </c>
    </row>
    <row r="683" spans="1:18" ht="13.5">
      <c r="A683" s="5">
        <v>71</v>
      </c>
      <c r="B683" s="5" t="s">
        <v>1580</v>
      </c>
      <c r="C683" s="26" t="s">
        <v>1581</v>
      </c>
      <c r="D683" s="5" t="s">
        <v>790</v>
      </c>
      <c r="E683" s="92">
        <v>5.07</v>
      </c>
      <c r="F683" s="28">
        <v>1886</v>
      </c>
      <c r="G683" s="29">
        <v>2568</v>
      </c>
      <c r="H683" s="30">
        <v>2586</v>
      </c>
      <c r="I683" s="31">
        <f>H683*1.09980371432</f>
        <v>2844.09240523152</v>
      </c>
      <c r="J683" s="32">
        <f aca="true" t="shared" si="52" ref="J683:J797">I683*9.981096408%+I683</f>
        <v>3127.964010130284</v>
      </c>
      <c r="K683" s="32">
        <v>3442</v>
      </c>
      <c r="L683" s="33">
        <f t="shared" si="51"/>
        <v>4014.50020330542</v>
      </c>
      <c r="M683" s="32">
        <v>4046</v>
      </c>
      <c r="O683" s="83">
        <v>36650</v>
      </c>
      <c r="P683" s="77">
        <f t="shared" si="48"/>
        <v>3.665</v>
      </c>
      <c r="Q683" s="27">
        <v>4704</v>
      </c>
      <c r="R683" s="9">
        <f t="shared" si="49"/>
        <v>0.4704</v>
      </c>
    </row>
    <row r="684" spans="1:18" ht="13.5">
      <c r="A684" s="5">
        <v>72</v>
      </c>
      <c r="B684" s="5" t="s">
        <v>1640</v>
      </c>
      <c r="C684" s="26" t="s">
        <v>1641</v>
      </c>
      <c r="D684" s="5" t="s">
        <v>148</v>
      </c>
      <c r="E684" s="92">
        <v>3.33</v>
      </c>
      <c r="F684" s="28">
        <v>1239</v>
      </c>
      <c r="G684" s="29">
        <v>1688</v>
      </c>
      <c r="H684" s="30">
        <v>1699</v>
      </c>
      <c r="I684" s="31">
        <f>H684*1.09980371432</f>
        <v>1868.56651062968</v>
      </c>
      <c r="J684" s="32">
        <f t="shared" si="52"/>
        <v>2055.0699355032298</v>
      </c>
      <c r="K684" s="32">
        <v>2262</v>
      </c>
      <c r="L684" s="33">
        <f t="shared" si="51"/>
        <v>2638.2334282036204</v>
      </c>
      <c r="M684" s="32">
        <v>2659</v>
      </c>
      <c r="O684" s="83">
        <v>24100</v>
      </c>
      <c r="P684" s="77">
        <f t="shared" si="48"/>
        <v>2.41</v>
      </c>
      <c r="Q684" s="27">
        <v>3101</v>
      </c>
      <c r="R684" s="9">
        <f t="shared" si="49"/>
        <v>0.3101</v>
      </c>
    </row>
    <row r="685" spans="1:18" ht="13.5">
      <c r="A685" s="5">
        <v>73</v>
      </c>
      <c r="B685" s="5" t="s">
        <v>1642</v>
      </c>
      <c r="C685" s="26" t="s">
        <v>1643</v>
      </c>
      <c r="D685" s="5" t="s">
        <v>795</v>
      </c>
      <c r="E685" s="92">
        <v>6.3</v>
      </c>
      <c r="F685" s="28">
        <v>2344</v>
      </c>
      <c r="G685" s="29">
        <v>3192</v>
      </c>
      <c r="H685" s="30">
        <v>3214</v>
      </c>
      <c r="I685" s="31">
        <f>H685*1.09980371432</f>
        <v>3534.76913782448</v>
      </c>
      <c r="J685" s="32">
        <f t="shared" si="52"/>
        <v>3887.577853270972</v>
      </c>
      <c r="K685" s="32">
        <v>4278</v>
      </c>
      <c r="L685" s="33">
        <f t="shared" si="51"/>
        <v>4989.550223631781</v>
      </c>
      <c r="M685" s="32">
        <v>5029</v>
      </c>
      <c r="O685" s="83">
        <v>45550</v>
      </c>
      <c r="P685" s="77">
        <f t="shared" si="48"/>
        <v>4.555</v>
      </c>
      <c r="Q685" s="27">
        <v>5846</v>
      </c>
      <c r="R685" s="9">
        <f t="shared" si="49"/>
        <v>0.5846</v>
      </c>
    </row>
    <row r="686" spans="1:18" ht="25.5">
      <c r="A686" s="71">
        <v>74</v>
      </c>
      <c r="B686" s="69" t="s">
        <v>1231</v>
      </c>
      <c r="C686" s="70" t="s">
        <v>1732</v>
      </c>
      <c r="D686" s="71" t="s">
        <v>149</v>
      </c>
      <c r="E686" s="94">
        <v>5.43</v>
      </c>
      <c r="F686" s="28">
        <v>2155</v>
      </c>
      <c r="G686" s="29">
        <v>2935</v>
      </c>
      <c r="H686" s="30">
        <f>G686*1.00728597449</f>
        <v>2956.38433512815</v>
      </c>
      <c r="I686" s="31">
        <f>H686*1.09980371432</f>
        <v>3251.4424727314026</v>
      </c>
      <c r="J686" s="32">
        <f t="shared" si="52"/>
        <v>3575.972080585383</v>
      </c>
      <c r="K686" s="32">
        <v>3934</v>
      </c>
      <c r="L686" s="33">
        <f t="shared" si="51"/>
        <v>4588.333468856341</v>
      </c>
      <c r="M686" s="32">
        <v>4624</v>
      </c>
      <c r="N686" s="67"/>
      <c r="O686" s="86">
        <v>41900</v>
      </c>
      <c r="P686" s="77">
        <f t="shared" si="48"/>
        <v>4.19</v>
      </c>
      <c r="Q686" s="68">
        <v>5376</v>
      </c>
      <c r="R686" s="9">
        <f t="shared" si="49"/>
        <v>0.5376</v>
      </c>
    </row>
    <row r="687" spans="1:18" ht="13.5">
      <c r="A687" s="5">
        <v>75</v>
      </c>
      <c r="B687" s="5" t="s">
        <v>1644</v>
      </c>
      <c r="C687" s="26" t="s">
        <v>1645</v>
      </c>
      <c r="D687" s="5" t="s">
        <v>1508</v>
      </c>
      <c r="E687" s="92">
        <v>1.62</v>
      </c>
      <c r="F687" s="28">
        <v>602</v>
      </c>
      <c r="G687" s="29">
        <v>820</v>
      </c>
      <c r="H687" s="30">
        <f>G687*1.00728597449</f>
        <v>825.9744990818</v>
      </c>
      <c r="I687" s="31">
        <v>909</v>
      </c>
      <c r="J687" s="32">
        <f t="shared" si="52"/>
        <v>999.72816634872</v>
      </c>
      <c r="K687" s="32">
        <v>1099</v>
      </c>
      <c r="L687" s="33">
        <f t="shared" si="51"/>
        <v>1281.79422528549</v>
      </c>
      <c r="M687" s="32">
        <v>1292</v>
      </c>
      <c r="O687" s="83">
        <v>11700</v>
      </c>
      <c r="P687" s="77">
        <f t="shared" si="48"/>
        <v>1.17</v>
      </c>
      <c r="Q687" s="27">
        <v>1502</v>
      </c>
      <c r="R687" s="9">
        <f t="shared" si="49"/>
        <v>0.1502</v>
      </c>
    </row>
    <row r="688" spans="1:18" ht="13.5">
      <c r="A688" s="5">
        <v>76</v>
      </c>
      <c r="B688" s="5" t="s">
        <v>924</v>
      </c>
      <c r="C688" s="26" t="s">
        <v>925</v>
      </c>
      <c r="D688" s="5" t="s">
        <v>1509</v>
      </c>
      <c r="E688" s="92">
        <v>2.68</v>
      </c>
      <c r="F688" s="28">
        <v>997</v>
      </c>
      <c r="G688" s="29">
        <v>1358</v>
      </c>
      <c r="H688" s="30">
        <v>1367</v>
      </c>
      <c r="I688" s="31">
        <f>H688*1.09980371432</f>
        <v>1503.4316774754398</v>
      </c>
      <c r="J688" s="32">
        <f t="shared" si="52"/>
        <v>1653.490642632675</v>
      </c>
      <c r="K688" s="32">
        <v>1819</v>
      </c>
      <c r="L688" s="33">
        <f t="shared" si="51"/>
        <v>2121.5502236526904</v>
      </c>
      <c r="M688" s="32">
        <v>2139</v>
      </c>
      <c r="O688" s="83">
        <v>19350</v>
      </c>
      <c r="P688" s="77">
        <f t="shared" si="48"/>
        <v>1.935</v>
      </c>
      <c r="Q688" s="27">
        <v>2486</v>
      </c>
      <c r="R688" s="9">
        <f t="shared" si="49"/>
        <v>0.2486</v>
      </c>
    </row>
    <row r="689" spans="1:18" ht="13.5">
      <c r="A689" s="5">
        <v>77</v>
      </c>
      <c r="B689" s="5" t="s">
        <v>926</v>
      </c>
      <c r="C689" s="26" t="s">
        <v>927</v>
      </c>
      <c r="D689" s="5" t="s">
        <v>145</v>
      </c>
      <c r="E689" s="92">
        <v>0.72</v>
      </c>
      <c r="F689" s="28">
        <v>269</v>
      </c>
      <c r="G689" s="29">
        <v>367</v>
      </c>
      <c r="H689" s="30">
        <v>369</v>
      </c>
      <c r="I689" s="31">
        <f>H689*1.09980371432</f>
        <v>405.82757058408</v>
      </c>
      <c r="J689" s="32">
        <f t="shared" si="52"/>
        <v>446.33361165432126</v>
      </c>
      <c r="K689" s="32">
        <v>492</v>
      </c>
      <c r="L689" s="33">
        <f t="shared" si="51"/>
        <v>573.83326555092</v>
      </c>
      <c r="M689" s="32">
        <v>578</v>
      </c>
      <c r="O689" s="83">
        <v>5250</v>
      </c>
      <c r="P689" s="77">
        <f t="shared" si="48"/>
        <v>0.525</v>
      </c>
      <c r="Q689" s="27">
        <v>672</v>
      </c>
      <c r="R689" s="9">
        <f t="shared" si="49"/>
        <v>0.0672</v>
      </c>
    </row>
    <row r="690" spans="1:18" ht="13.5">
      <c r="A690" s="5">
        <v>78</v>
      </c>
      <c r="B690" s="5" t="s">
        <v>928</v>
      </c>
      <c r="C690" s="26" t="s">
        <v>929</v>
      </c>
      <c r="D690" s="5" t="s">
        <v>1510</v>
      </c>
      <c r="E690" s="92">
        <v>1.56</v>
      </c>
      <c r="F690" s="28">
        <v>579</v>
      </c>
      <c r="G690" s="29">
        <v>789</v>
      </c>
      <c r="H690" s="30">
        <v>794</v>
      </c>
      <c r="I690" s="31">
        <v>874</v>
      </c>
      <c r="J690" s="32">
        <f t="shared" si="52"/>
        <v>961.23478260592</v>
      </c>
      <c r="K690" s="32">
        <v>1057</v>
      </c>
      <c r="L690" s="33">
        <f t="shared" si="51"/>
        <v>1232.8084587140702</v>
      </c>
      <c r="M690" s="32">
        <v>1243</v>
      </c>
      <c r="O690" s="83">
        <v>11250</v>
      </c>
      <c r="P690" s="77">
        <f t="shared" si="48"/>
        <v>1.125</v>
      </c>
      <c r="Q690" s="27">
        <v>1445</v>
      </c>
      <c r="R690" s="9">
        <f t="shared" si="49"/>
        <v>0.1445</v>
      </c>
    </row>
    <row r="691" spans="1:18" ht="13.5">
      <c r="A691" s="5">
        <v>79</v>
      </c>
      <c r="B691" s="5" t="s">
        <v>930</v>
      </c>
      <c r="C691" s="26" t="s">
        <v>931</v>
      </c>
      <c r="D691" s="5" t="s">
        <v>795</v>
      </c>
      <c r="E691" s="92">
        <v>1.81</v>
      </c>
      <c r="F691" s="28">
        <v>674</v>
      </c>
      <c r="G691" s="29">
        <v>917</v>
      </c>
      <c r="H691" s="30">
        <f>G691*1.00728597449</f>
        <v>923.68123860733</v>
      </c>
      <c r="I691" s="31">
        <f>H691*1.09980371432</f>
        <v>1015.8680570680397</v>
      </c>
      <c r="J691" s="32">
        <f t="shared" si="52"/>
        <v>1117.2628272220772</v>
      </c>
      <c r="K691" s="32">
        <v>1229</v>
      </c>
      <c r="L691" s="33">
        <f t="shared" si="51"/>
        <v>1433.4168361017898</v>
      </c>
      <c r="M691" s="32">
        <v>1445</v>
      </c>
      <c r="O691" s="83">
        <v>13100</v>
      </c>
      <c r="P691" s="77">
        <f t="shared" si="48"/>
        <v>1.31</v>
      </c>
      <c r="Q691" s="27">
        <v>1680</v>
      </c>
      <c r="R691" s="9">
        <f t="shared" si="49"/>
        <v>0.168</v>
      </c>
    </row>
    <row r="692" spans="1:18" ht="13.5">
      <c r="A692" s="5">
        <v>80</v>
      </c>
      <c r="B692" s="5" t="s">
        <v>932</v>
      </c>
      <c r="C692" s="26" t="s">
        <v>933</v>
      </c>
      <c r="D692" s="5" t="s">
        <v>1510</v>
      </c>
      <c r="E692" s="92">
        <v>2.61</v>
      </c>
      <c r="F692" s="28">
        <v>973</v>
      </c>
      <c r="G692" s="29">
        <v>1325</v>
      </c>
      <c r="H692" s="30">
        <v>1334</v>
      </c>
      <c r="I692" s="31">
        <v>1468</v>
      </c>
      <c r="J692" s="32">
        <f t="shared" si="52"/>
        <v>1614.52249526944</v>
      </c>
      <c r="K692" s="32">
        <v>1776</v>
      </c>
      <c r="L692" s="33">
        <f t="shared" si="51"/>
        <v>2071.3981293057604</v>
      </c>
      <c r="M692" s="32">
        <v>2087</v>
      </c>
      <c r="O692" s="83">
        <v>18000</v>
      </c>
      <c r="P692" s="77">
        <f t="shared" si="48"/>
        <v>1.8</v>
      </c>
      <c r="Q692" s="27">
        <v>2427</v>
      </c>
      <c r="R692" s="9">
        <f t="shared" si="49"/>
        <v>0.2427</v>
      </c>
    </row>
    <row r="693" spans="1:18" ht="25.5">
      <c r="A693" s="5">
        <v>81</v>
      </c>
      <c r="B693" s="5" t="s">
        <v>934</v>
      </c>
      <c r="C693" s="26" t="s">
        <v>935</v>
      </c>
      <c r="D693" s="5" t="s">
        <v>795</v>
      </c>
      <c r="E693" s="92">
        <v>0.8</v>
      </c>
      <c r="F693" s="28">
        <v>296</v>
      </c>
      <c r="G693" s="29">
        <v>404</v>
      </c>
      <c r="H693" s="30">
        <v>406</v>
      </c>
      <c r="I693" s="31">
        <f>H693*1.09980371432</f>
        <v>446.52030801392</v>
      </c>
      <c r="J693" s="32">
        <f t="shared" si="52"/>
        <v>491.0879304380879</v>
      </c>
      <c r="K693" s="32">
        <v>541</v>
      </c>
      <c r="L693" s="33">
        <f t="shared" si="51"/>
        <v>630.9833265509101</v>
      </c>
      <c r="M693" s="32">
        <v>636</v>
      </c>
      <c r="O693" s="83">
        <v>5750</v>
      </c>
      <c r="P693" s="77">
        <f t="shared" si="48"/>
        <v>0.575</v>
      </c>
      <c r="Q693" s="27">
        <v>739</v>
      </c>
      <c r="R693" s="9">
        <f t="shared" si="49"/>
        <v>0.0739</v>
      </c>
    </row>
    <row r="694" spans="1:18" ht="13.5">
      <c r="A694" s="5">
        <v>82</v>
      </c>
      <c r="B694" s="5" t="s">
        <v>936</v>
      </c>
      <c r="C694" s="26" t="s">
        <v>937</v>
      </c>
      <c r="D694" s="5" t="s">
        <v>795</v>
      </c>
      <c r="E694" s="92">
        <v>3.62</v>
      </c>
      <c r="F694" s="28">
        <v>1347</v>
      </c>
      <c r="G694" s="29">
        <v>1835</v>
      </c>
      <c r="H694" s="30">
        <v>1847</v>
      </c>
      <c r="I694" s="31">
        <v>2032</v>
      </c>
      <c r="J694" s="32">
        <f t="shared" si="52"/>
        <v>2234.81587901056</v>
      </c>
      <c r="K694" s="32">
        <v>2459</v>
      </c>
      <c r="L694" s="33">
        <f t="shared" si="51"/>
        <v>2867.9999999790903</v>
      </c>
      <c r="M694" s="32">
        <v>2890</v>
      </c>
      <c r="O694" s="83">
        <v>26200</v>
      </c>
      <c r="P694" s="77">
        <f t="shared" si="48"/>
        <v>2.62</v>
      </c>
      <c r="Q694" s="27">
        <v>3360</v>
      </c>
      <c r="R694" s="9">
        <f t="shared" si="49"/>
        <v>0.336</v>
      </c>
    </row>
    <row r="695" spans="1:18" ht="38.25">
      <c r="A695" s="5">
        <v>83</v>
      </c>
      <c r="B695" s="5" t="s">
        <v>938</v>
      </c>
      <c r="C695" s="26" t="s">
        <v>1662</v>
      </c>
      <c r="D695" s="5" t="s">
        <v>245</v>
      </c>
      <c r="E695" s="92">
        <v>6.39</v>
      </c>
      <c r="F695" s="28">
        <v>2376</v>
      </c>
      <c r="G695" s="29">
        <v>3238</v>
      </c>
      <c r="H695" s="30">
        <v>3261</v>
      </c>
      <c r="I695" s="31">
        <f>H695*1.09980371432</f>
        <v>3586.4599123975195</v>
      </c>
      <c r="J695" s="32">
        <f t="shared" si="52"/>
        <v>3944.4279338881884</v>
      </c>
      <c r="K695" s="32">
        <v>4338</v>
      </c>
      <c r="L695" s="33">
        <f t="shared" si="51"/>
        <v>5059.52989016238</v>
      </c>
      <c r="M695" s="32">
        <v>5100</v>
      </c>
      <c r="O695" s="83">
        <v>46400</v>
      </c>
      <c r="P695" s="77">
        <f t="shared" si="48"/>
        <v>4.64</v>
      </c>
      <c r="Q695" s="27">
        <v>5930</v>
      </c>
      <c r="R695" s="9">
        <f t="shared" si="49"/>
        <v>0.593</v>
      </c>
    </row>
    <row r="696" spans="1:18" ht="13.5">
      <c r="A696" s="5">
        <v>84</v>
      </c>
      <c r="B696" s="5" t="s">
        <v>1663</v>
      </c>
      <c r="C696" s="26" t="s">
        <v>1664</v>
      </c>
      <c r="D696" s="5" t="s">
        <v>246</v>
      </c>
      <c r="E696" s="92">
        <v>1.13</v>
      </c>
      <c r="F696" s="28">
        <v>419</v>
      </c>
      <c r="G696" s="29">
        <v>571</v>
      </c>
      <c r="H696" s="30">
        <f>G696*1.00728597449</f>
        <v>575.16029143379</v>
      </c>
      <c r="I696" s="31">
        <f>H696*1.09980371432</f>
        <v>632.5634248482559</v>
      </c>
      <c r="J696" s="32">
        <f t="shared" si="52"/>
        <v>695.7001901241069</v>
      </c>
      <c r="K696" s="32">
        <v>766</v>
      </c>
      <c r="L696" s="33">
        <f t="shared" si="51"/>
        <v>893.4070760406601</v>
      </c>
      <c r="M696" s="32">
        <v>900</v>
      </c>
      <c r="O696" s="83">
        <v>8100</v>
      </c>
      <c r="P696" s="77">
        <f t="shared" si="48"/>
        <v>0.81</v>
      </c>
      <c r="Q696" s="27">
        <v>1047</v>
      </c>
      <c r="R696" s="9">
        <f t="shared" si="49"/>
        <v>0.1047</v>
      </c>
    </row>
    <row r="697" spans="1:18" ht="13.5">
      <c r="A697" s="50"/>
      <c r="B697" s="50"/>
      <c r="C697" s="36" t="s">
        <v>1665</v>
      </c>
      <c r="D697" s="62"/>
      <c r="E697" s="93"/>
      <c r="F697" s="38"/>
      <c r="G697" s="39"/>
      <c r="H697" s="40"/>
      <c r="I697" s="39"/>
      <c r="J697" s="41">
        <f t="shared" si="52"/>
        <v>0</v>
      </c>
      <c r="K697" s="41"/>
      <c r="L697" s="42"/>
      <c r="M697" s="41"/>
      <c r="O697" s="84"/>
      <c r="P697" s="77">
        <f t="shared" si="48"/>
        <v>0</v>
      </c>
      <c r="Q697" s="37"/>
      <c r="R697" s="9">
        <f t="shared" si="49"/>
        <v>0</v>
      </c>
    </row>
    <row r="698" spans="1:18" ht="13.5">
      <c r="A698" s="5">
        <v>1</v>
      </c>
      <c r="B698" s="5" t="s">
        <v>1666</v>
      </c>
      <c r="C698" s="26" t="s">
        <v>1667</v>
      </c>
      <c r="D698" s="5" t="s">
        <v>459</v>
      </c>
      <c r="E698" s="92">
        <v>0.27</v>
      </c>
      <c r="F698" s="28">
        <v>99</v>
      </c>
      <c r="G698" s="29">
        <v>143</v>
      </c>
      <c r="H698" s="30">
        <f>G698*1.00728597449</f>
        <v>144.04189435207</v>
      </c>
      <c r="I698" s="31">
        <f>H698*1.09980371432</f>
        <v>158.4178104260956</v>
      </c>
      <c r="J698" s="32">
        <f t="shared" si="52"/>
        <v>174.22964481216687</v>
      </c>
      <c r="K698" s="32">
        <v>192</v>
      </c>
      <c r="L698" s="33">
        <f>K698/100*113.795446822</f>
        <v>218.48725789824</v>
      </c>
      <c r="M698" s="32">
        <v>220</v>
      </c>
      <c r="O698" s="83">
        <v>2150</v>
      </c>
      <c r="P698" s="77">
        <f t="shared" si="48"/>
        <v>0.215</v>
      </c>
      <c r="Q698" s="27">
        <v>255</v>
      </c>
      <c r="R698" s="9">
        <f t="shared" si="49"/>
        <v>0.0255</v>
      </c>
    </row>
    <row r="699" spans="1:18" ht="13.5">
      <c r="A699" s="5">
        <v>2</v>
      </c>
      <c r="B699" s="5" t="s">
        <v>1668</v>
      </c>
      <c r="C699" s="26" t="s">
        <v>1669</v>
      </c>
      <c r="D699" s="5" t="s">
        <v>245</v>
      </c>
      <c r="E699" s="92">
        <v>0.68</v>
      </c>
      <c r="F699" s="28">
        <v>255</v>
      </c>
      <c r="G699" s="29">
        <v>366</v>
      </c>
      <c r="H699" s="30">
        <f>G699*1.00728597449</f>
        <v>368.66666666334</v>
      </c>
      <c r="I699" s="31">
        <f>H699*1.09980371432</f>
        <v>405.46096934231457</v>
      </c>
      <c r="J699" s="32">
        <f t="shared" si="52"/>
        <v>445.9304195891823</v>
      </c>
      <c r="K699" s="32">
        <v>490</v>
      </c>
      <c r="L699" s="33">
        <f aca="true" t="shared" si="53" ref="L699:L710">K699/100*113.795446822</f>
        <v>557.5976894278001</v>
      </c>
      <c r="M699" s="32">
        <v>562</v>
      </c>
      <c r="O699" s="83">
        <v>5500</v>
      </c>
      <c r="P699" s="77">
        <f t="shared" si="48"/>
        <v>0.55</v>
      </c>
      <c r="Q699" s="27">
        <v>654</v>
      </c>
      <c r="R699" s="9">
        <f t="shared" si="49"/>
        <v>0.0654</v>
      </c>
    </row>
    <row r="700" spans="1:18" ht="13.5">
      <c r="A700" s="5">
        <v>3</v>
      </c>
      <c r="B700" s="5" t="s">
        <v>1670</v>
      </c>
      <c r="C700" s="26" t="s">
        <v>1671</v>
      </c>
      <c r="D700" s="5" t="s">
        <v>802</v>
      </c>
      <c r="E700" s="92">
        <v>98.34</v>
      </c>
      <c r="F700" s="28">
        <v>33602</v>
      </c>
      <c r="G700" s="29">
        <v>52578</v>
      </c>
      <c r="H700" s="30">
        <v>52945</v>
      </c>
      <c r="I700" s="31">
        <v>58214</v>
      </c>
      <c r="J700" s="32">
        <f t="shared" si="52"/>
        <v>64024.39546295312</v>
      </c>
      <c r="K700" s="32">
        <v>70448</v>
      </c>
      <c r="L700" s="33">
        <f t="shared" si="53"/>
        <v>80166.61637716256</v>
      </c>
      <c r="M700" s="32">
        <v>80791</v>
      </c>
      <c r="O700" s="83">
        <v>788000</v>
      </c>
      <c r="P700" s="77">
        <f t="shared" si="48"/>
        <v>78.8</v>
      </c>
      <c r="Q700" s="27">
        <v>93930</v>
      </c>
      <c r="R700" s="9">
        <f t="shared" si="49"/>
        <v>9.393</v>
      </c>
    </row>
    <row r="701" spans="1:18" ht="13.5">
      <c r="A701" s="71">
        <v>4</v>
      </c>
      <c r="B701" s="71" t="s">
        <v>1672</v>
      </c>
      <c r="C701" s="70" t="s">
        <v>1673</v>
      </c>
      <c r="D701" s="71" t="s">
        <v>459</v>
      </c>
      <c r="E701" s="92">
        <v>13.38</v>
      </c>
      <c r="F701" s="28">
        <v>4981</v>
      </c>
      <c r="G701" s="29">
        <v>3394</v>
      </c>
      <c r="H701" s="30">
        <v>3418</v>
      </c>
      <c r="I701" s="31">
        <v>3758</v>
      </c>
      <c r="J701" s="32">
        <f t="shared" si="52"/>
        <v>4133.0896030126405</v>
      </c>
      <c r="K701" s="32">
        <v>4548</v>
      </c>
      <c r="L701" s="33">
        <f t="shared" si="53"/>
        <v>5175.41692146456</v>
      </c>
      <c r="M701" s="32">
        <v>5216</v>
      </c>
      <c r="O701" s="87">
        <v>107250</v>
      </c>
      <c r="P701" s="77">
        <f t="shared" si="48"/>
        <v>10.725</v>
      </c>
      <c r="Q701" s="68">
        <v>12782</v>
      </c>
      <c r="R701" s="9">
        <f t="shared" si="49"/>
        <v>1.2782</v>
      </c>
    </row>
    <row r="702" spans="1:18" ht="13.5">
      <c r="A702" s="71">
        <v>5</v>
      </c>
      <c r="B702" s="71" t="s">
        <v>1674</v>
      </c>
      <c r="C702" s="70" t="s">
        <v>638</v>
      </c>
      <c r="D702" s="71" t="s">
        <v>795</v>
      </c>
      <c r="E702" s="92">
        <v>6.35</v>
      </c>
      <c r="F702" s="28">
        <v>2363</v>
      </c>
      <c r="G702" s="29">
        <v>2862</v>
      </c>
      <c r="H702" s="30">
        <v>2882</v>
      </c>
      <c r="I702" s="31">
        <v>3169</v>
      </c>
      <c r="J702" s="32">
        <f t="shared" si="52"/>
        <v>3485.30094516952</v>
      </c>
      <c r="K702" s="32">
        <v>3835</v>
      </c>
      <c r="L702" s="33">
        <f t="shared" si="53"/>
        <v>4364.0553856237</v>
      </c>
      <c r="M702" s="32">
        <v>4397</v>
      </c>
      <c r="O702" s="87">
        <v>50850</v>
      </c>
      <c r="P702" s="77">
        <f t="shared" si="48"/>
        <v>5.085</v>
      </c>
      <c r="Q702" s="68">
        <v>6064</v>
      </c>
      <c r="R702" s="9">
        <f t="shared" si="49"/>
        <v>0.6064</v>
      </c>
    </row>
    <row r="703" spans="1:18" ht="13.5">
      <c r="A703" s="71">
        <v>6</v>
      </c>
      <c r="B703" s="71" t="s">
        <v>639</v>
      </c>
      <c r="C703" s="70" t="s">
        <v>640</v>
      </c>
      <c r="D703" s="71" t="s">
        <v>795</v>
      </c>
      <c r="E703" s="92">
        <v>5.35</v>
      </c>
      <c r="F703" s="28">
        <v>1992</v>
      </c>
      <c r="G703" s="29">
        <v>2629</v>
      </c>
      <c r="H703" s="30">
        <v>2647</v>
      </c>
      <c r="I703" s="31">
        <f>H703*1.09980371432</f>
        <v>2911.18043180504</v>
      </c>
      <c r="J703" s="32">
        <f t="shared" si="52"/>
        <v>3201.748157314332</v>
      </c>
      <c r="K703" s="32">
        <v>3522</v>
      </c>
      <c r="L703" s="33">
        <f t="shared" si="53"/>
        <v>4007.8756370708397</v>
      </c>
      <c r="M703" s="32">
        <v>4040</v>
      </c>
      <c r="O703" s="87">
        <v>42900</v>
      </c>
      <c r="P703" s="77">
        <f t="shared" si="48"/>
        <v>4.29</v>
      </c>
      <c r="Q703" s="68">
        <v>5113</v>
      </c>
      <c r="R703" s="9">
        <f t="shared" si="49"/>
        <v>0.5113</v>
      </c>
    </row>
    <row r="704" spans="1:18" ht="13.5">
      <c r="A704" s="71">
        <v>7</v>
      </c>
      <c r="B704" s="71" t="s">
        <v>641</v>
      </c>
      <c r="C704" s="70" t="s">
        <v>642</v>
      </c>
      <c r="D704" s="71" t="s">
        <v>795</v>
      </c>
      <c r="E704" s="92">
        <v>4.92</v>
      </c>
      <c r="F704" s="28">
        <v>1830</v>
      </c>
      <c r="G704" s="29">
        <v>2429</v>
      </c>
      <c r="H704" s="30">
        <v>2446</v>
      </c>
      <c r="I704" s="31">
        <f>H704*1.09980371432</f>
        <v>2690.11988522672</v>
      </c>
      <c r="J704" s="32">
        <f t="shared" si="52"/>
        <v>2958.6233444619775</v>
      </c>
      <c r="K704" s="32">
        <v>3255</v>
      </c>
      <c r="L704" s="33">
        <f t="shared" si="53"/>
        <v>3704.0417940560997</v>
      </c>
      <c r="M704" s="32">
        <v>3733</v>
      </c>
      <c r="O704" s="87">
        <v>39400</v>
      </c>
      <c r="P704" s="77">
        <f t="shared" si="48"/>
        <v>3.94</v>
      </c>
      <c r="Q704" s="68">
        <v>4697</v>
      </c>
      <c r="R704" s="9">
        <f t="shared" si="49"/>
        <v>0.4697</v>
      </c>
    </row>
    <row r="705" spans="1:18" ht="13.5">
      <c r="A705" s="71">
        <v>8</v>
      </c>
      <c r="B705" s="71" t="s">
        <v>643</v>
      </c>
      <c r="C705" s="70" t="s">
        <v>644</v>
      </c>
      <c r="D705" s="71" t="s">
        <v>795</v>
      </c>
      <c r="E705" s="92">
        <v>4.54</v>
      </c>
      <c r="F705" s="28">
        <v>1691</v>
      </c>
      <c r="G705" s="29">
        <v>6886</v>
      </c>
      <c r="H705" s="30">
        <v>6935</v>
      </c>
      <c r="I705" s="31">
        <v>7629</v>
      </c>
      <c r="J705" s="32">
        <f t="shared" si="52"/>
        <v>8390.45784496632</v>
      </c>
      <c r="K705" s="32">
        <v>9230</v>
      </c>
      <c r="L705" s="33">
        <f t="shared" si="53"/>
        <v>10503.3197416706</v>
      </c>
      <c r="M705" s="32">
        <v>10585</v>
      </c>
      <c r="O705" s="87">
        <v>36400</v>
      </c>
      <c r="P705" s="77">
        <f t="shared" si="48"/>
        <v>3.64</v>
      </c>
      <c r="Q705" s="68">
        <v>4340</v>
      </c>
      <c r="R705" s="9">
        <f t="shared" si="49"/>
        <v>0.434</v>
      </c>
    </row>
    <row r="706" spans="1:18" ht="13.5">
      <c r="A706" s="71">
        <v>9</v>
      </c>
      <c r="B706" s="71" t="s">
        <v>645</v>
      </c>
      <c r="C706" s="70" t="s">
        <v>646</v>
      </c>
      <c r="D706" s="71" t="s">
        <v>459</v>
      </c>
      <c r="E706" s="92">
        <v>12.88</v>
      </c>
      <c r="F706" s="28">
        <v>4795</v>
      </c>
      <c r="G706" s="29">
        <v>7155</v>
      </c>
      <c r="H706" s="30">
        <v>7205</v>
      </c>
      <c r="I706" s="31">
        <v>7922</v>
      </c>
      <c r="J706" s="32">
        <f t="shared" si="52"/>
        <v>8712.70245744176</v>
      </c>
      <c r="K706" s="32">
        <v>9586</v>
      </c>
      <c r="L706" s="33">
        <f t="shared" si="53"/>
        <v>10908.43153235692</v>
      </c>
      <c r="M706" s="32">
        <v>10994</v>
      </c>
      <c r="O706" s="87">
        <v>103250</v>
      </c>
      <c r="P706" s="77">
        <f t="shared" si="48"/>
        <v>10.325</v>
      </c>
      <c r="Q706" s="68">
        <v>12306</v>
      </c>
      <c r="R706" s="9">
        <f t="shared" si="49"/>
        <v>1.2306</v>
      </c>
    </row>
    <row r="707" spans="1:18" ht="13.5">
      <c r="A707" s="71">
        <v>10</v>
      </c>
      <c r="B707" s="71" t="s">
        <v>647</v>
      </c>
      <c r="C707" s="70" t="s">
        <v>648</v>
      </c>
      <c r="D707" s="71" t="s">
        <v>795</v>
      </c>
      <c r="E707" s="92">
        <v>0.51</v>
      </c>
      <c r="F707" s="28">
        <v>190</v>
      </c>
      <c r="G707" s="72">
        <v>273</v>
      </c>
      <c r="H707" s="73">
        <f>G707*1.00728597449</f>
        <v>274.98907103577</v>
      </c>
      <c r="I707" s="72">
        <f>H707*1.09980371432</f>
        <v>302.43400172254616</v>
      </c>
      <c r="J707" s="74">
        <f t="shared" si="52"/>
        <v>332.62023100504587</v>
      </c>
      <c r="K707" s="74">
        <v>366</v>
      </c>
      <c r="L707" s="75">
        <f t="shared" si="53"/>
        <v>416.49133536852</v>
      </c>
      <c r="M707" s="74">
        <v>419</v>
      </c>
      <c r="N707" s="76"/>
      <c r="O707" s="87">
        <v>3850</v>
      </c>
      <c r="P707" s="77">
        <f t="shared" si="48"/>
        <v>0.385</v>
      </c>
      <c r="Q707" s="68">
        <v>487</v>
      </c>
      <c r="R707" s="9">
        <f t="shared" si="49"/>
        <v>0.0487</v>
      </c>
    </row>
    <row r="708" spans="1:18" ht="25.5">
      <c r="A708" s="71">
        <v>11</v>
      </c>
      <c r="B708" s="71" t="s">
        <v>649</v>
      </c>
      <c r="C708" s="70" t="s">
        <v>650</v>
      </c>
      <c r="D708" s="71" t="s">
        <v>795</v>
      </c>
      <c r="E708" s="92">
        <v>3.11</v>
      </c>
      <c r="F708" s="28">
        <v>1158</v>
      </c>
      <c r="G708" s="29">
        <v>1664</v>
      </c>
      <c r="H708" s="30">
        <v>1675</v>
      </c>
      <c r="I708" s="31">
        <f>H708*1.09980371432</f>
        <v>1842.171221486</v>
      </c>
      <c r="J708" s="32">
        <f t="shared" si="52"/>
        <v>2026.0401071029487</v>
      </c>
      <c r="K708" s="32">
        <v>2229</v>
      </c>
      <c r="L708" s="33">
        <f t="shared" si="53"/>
        <v>2536.50050966238</v>
      </c>
      <c r="M708" s="32">
        <v>2557</v>
      </c>
      <c r="O708" s="87">
        <v>23500</v>
      </c>
      <c r="P708" s="77">
        <f t="shared" si="48"/>
        <v>2.35</v>
      </c>
      <c r="Q708" s="68">
        <v>2972</v>
      </c>
      <c r="R708" s="9">
        <f t="shared" si="49"/>
        <v>0.2972</v>
      </c>
    </row>
    <row r="709" spans="1:18" ht="13.5">
      <c r="A709" s="71">
        <v>12</v>
      </c>
      <c r="B709" s="71" t="s">
        <v>651</v>
      </c>
      <c r="C709" s="70" t="s">
        <v>101</v>
      </c>
      <c r="D709" s="71" t="s">
        <v>795</v>
      </c>
      <c r="E709" s="92">
        <v>2.12</v>
      </c>
      <c r="F709" s="28">
        <v>788</v>
      </c>
      <c r="G709" s="29">
        <v>1131</v>
      </c>
      <c r="H709" s="30">
        <f>G709*1.00728597449</f>
        <v>1139.24043714819</v>
      </c>
      <c r="I709" s="31">
        <f>H709*1.09980371432</f>
        <v>1252.9408642791198</v>
      </c>
      <c r="J709" s="32">
        <f t="shared" si="52"/>
        <v>1377.9980998780472</v>
      </c>
      <c r="K709" s="32">
        <v>1516</v>
      </c>
      <c r="L709" s="33">
        <f t="shared" si="53"/>
        <v>1725.13897382152</v>
      </c>
      <c r="M709" s="32">
        <v>1739</v>
      </c>
      <c r="O709" s="87">
        <v>15950</v>
      </c>
      <c r="P709" s="77">
        <f t="shared" si="48"/>
        <v>1.595</v>
      </c>
      <c r="Q709" s="68">
        <v>2021</v>
      </c>
      <c r="R709" s="9">
        <f t="shared" si="49"/>
        <v>0.2021</v>
      </c>
    </row>
    <row r="710" spans="1:18" ht="25.5">
      <c r="A710" s="5">
        <v>13</v>
      </c>
      <c r="B710" s="6" t="s">
        <v>1733</v>
      </c>
      <c r="C710" s="26" t="s">
        <v>434</v>
      </c>
      <c r="D710" s="5"/>
      <c r="E710" s="94">
        <v>1.81</v>
      </c>
      <c r="F710" s="43">
        <v>700</v>
      </c>
      <c r="G710" s="29">
        <v>1006</v>
      </c>
      <c r="H710" s="54">
        <f>G710*1.00728597449</f>
        <v>1013.32969033694</v>
      </c>
      <c r="I710" s="29">
        <f>H710*1.09980371432</f>
        <v>1114.4637572633019</v>
      </c>
      <c r="J710" s="34">
        <f t="shared" si="52"/>
        <v>1225.6994593079712</v>
      </c>
      <c r="K710" s="34">
        <v>1348</v>
      </c>
      <c r="L710" s="107">
        <f t="shared" si="53"/>
        <v>1533.96262316056</v>
      </c>
      <c r="M710" s="34">
        <v>1546</v>
      </c>
      <c r="O710" s="85">
        <v>10150</v>
      </c>
      <c r="P710" s="77">
        <f t="shared" si="48"/>
        <v>1.015</v>
      </c>
      <c r="Q710" s="27">
        <v>1680</v>
      </c>
      <c r="R710" s="9">
        <f t="shared" si="49"/>
        <v>0.168</v>
      </c>
    </row>
    <row r="711" spans="1:18" ht="25.5">
      <c r="A711" s="5">
        <v>14</v>
      </c>
      <c r="B711" s="6" t="s">
        <v>435</v>
      </c>
      <c r="C711" s="26" t="s">
        <v>436</v>
      </c>
      <c r="D711" s="5"/>
      <c r="E711" s="94">
        <v>1.81</v>
      </c>
      <c r="F711" s="43"/>
      <c r="G711" s="29"/>
      <c r="H711" s="54"/>
      <c r="I711" s="29"/>
      <c r="J711" s="34"/>
      <c r="K711" s="34"/>
      <c r="L711" s="107"/>
      <c r="M711" s="34"/>
      <c r="O711" s="85">
        <v>10150</v>
      </c>
      <c r="P711" s="77">
        <f t="shared" si="48"/>
        <v>1.015</v>
      </c>
      <c r="Q711" s="27">
        <v>1680</v>
      </c>
      <c r="R711" s="9">
        <f t="shared" si="49"/>
        <v>0.168</v>
      </c>
    </row>
    <row r="712" spans="1:18" ht="25.5">
      <c r="A712" s="5">
        <v>15</v>
      </c>
      <c r="B712" s="6" t="s">
        <v>437</v>
      </c>
      <c r="C712" s="26" t="s">
        <v>438</v>
      </c>
      <c r="D712" s="5"/>
      <c r="E712" s="94">
        <v>1.23</v>
      </c>
      <c r="F712" s="43"/>
      <c r="G712" s="29"/>
      <c r="H712" s="54"/>
      <c r="I712" s="29"/>
      <c r="J712" s="34"/>
      <c r="K712" s="34"/>
      <c r="L712" s="107"/>
      <c r="M712" s="34"/>
      <c r="O712" s="85">
        <v>7200</v>
      </c>
      <c r="P712" s="77">
        <f t="shared" si="48"/>
        <v>0.72</v>
      </c>
      <c r="Q712" s="27">
        <v>1175</v>
      </c>
      <c r="R712" s="9">
        <f t="shared" si="49"/>
        <v>0.1175</v>
      </c>
    </row>
    <row r="713" spans="1:18" ht="25.5">
      <c r="A713" s="5">
        <v>16</v>
      </c>
      <c r="B713" s="6" t="s">
        <v>439</v>
      </c>
      <c r="C713" s="26" t="s">
        <v>440</v>
      </c>
      <c r="D713" s="5"/>
      <c r="E713" s="94">
        <v>3.04</v>
      </c>
      <c r="F713" s="43"/>
      <c r="G713" s="29"/>
      <c r="H713" s="54"/>
      <c r="I713" s="29"/>
      <c r="J713" s="34"/>
      <c r="K713" s="34"/>
      <c r="L713" s="107"/>
      <c r="M713" s="34"/>
      <c r="O713" s="85">
        <v>17750</v>
      </c>
      <c r="P713" s="77">
        <f t="shared" si="48"/>
        <v>1.775</v>
      </c>
      <c r="Q713" s="27">
        <v>2904</v>
      </c>
      <c r="R713" s="9">
        <f t="shared" si="49"/>
        <v>0.2904</v>
      </c>
    </row>
    <row r="714" spans="1:18" ht="38.25">
      <c r="A714" s="6">
        <v>17</v>
      </c>
      <c r="B714" s="6" t="s">
        <v>1820</v>
      </c>
      <c r="C714" s="26" t="s">
        <v>1821</v>
      </c>
      <c r="D714" s="5" t="s">
        <v>802</v>
      </c>
      <c r="E714" s="92">
        <v>3.49</v>
      </c>
      <c r="F714" s="43"/>
      <c r="G714" s="43"/>
      <c r="H714" s="43"/>
      <c r="I714" s="43"/>
      <c r="J714" s="27"/>
      <c r="K714" s="27"/>
      <c r="L714" s="27"/>
      <c r="M714" s="27"/>
      <c r="O714" s="83">
        <v>20330</v>
      </c>
      <c r="P714" s="77">
        <f t="shared" si="48"/>
        <v>2.033</v>
      </c>
      <c r="Q714" s="27">
        <v>3329</v>
      </c>
      <c r="R714" s="9">
        <f t="shared" si="49"/>
        <v>0.3329</v>
      </c>
    </row>
    <row r="715" spans="1:18" ht="38.25">
      <c r="A715" s="6">
        <v>18</v>
      </c>
      <c r="B715" s="6" t="s">
        <v>1822</v>
      </c>
      <c r="C715" s="26" t="s">
        <v>1823</v>
      </c>
      <c r="D715" s="5" t="s">
        <v>802</v>
      </c>
      <c r="E715" s="92">
        <v>1.49</v>
      </c>
      <c r="F715" s="43"/>
      <c r="G715" s="43"/>
      <c r="H715" s="43"/>
      <c r="I715" s="43"/>
      <c r="J715" s="27"/>
      <c r="K715" s="27"/>
      <c r="L715" s="27"/>
      <c r="M715" s="27"/>
      <c r="O715" s="83">
        <v>8715</v>
      </c>
      <c r="P715" s="77">
        <f aca="true" t="shared" si="54" ref="P715:P778">O715/10000</f>
        <v>0.8715</v>
      </c>
      <c r="Q715" s="27">
        <v>1427</v>
      </c>
      <c r="R715" s="9">
        <f aca="true" t="shared" si="55" ref="R715:R778">Q715/10000</f>
        <v>0.1427</v>
      </c>
    </row>
    <row r="716" spans="1:18" ht="38.25">
      <c r="A716" s="6">
        <v>19</v>
      </c>
      <c r="B716" s="6" t="s">
        <v>1824</v>
      </c>
      <c r="C716" s="26" t="s">
        <v>1825</v>
      </c>
      <c r="D716" s="5" t="s">
        <v>802</v>
      </c>
      <c r="E716" s="92">
        <v>4.54</v>
      </c>
      <c r="F716" s="43"/>
      <c r="G716" s="43"/>
      <c r="H716" s="43"/>
      <c r="I716" s="43"/>
      <c r="J716" s="27"/>
      <c r="K716" s="27"/>
      <c r="L716" s="27"/>
      <c r="M716" s="27"/>
      <c r="O716" s="83">
        <v>26502</v>
      </c>
      <c r="P716" s="77">
        <f t="shared" si="54"/>
        <v>2.6502</v>
      </c>
      <c r="Q716" s="27">
        <v>4340</v>
      </c>
      <c r="R716" s="9">
        <f t="shared" si="55"/>
        <v>0.434</v>
      </c>
    </row>
    <row r="717" spans="1:18" ht="38.25">
      <c r="A717" s="6">
        <v>20</v>
      </c>
      <c r="B717" s="6" t="s">
        <v>1826</v>
      </c>
      <c r="C717" s="26" t="s">
        <v>441</v>
      </c>
      <c r="D717" s="5" t="s">
        <v>802</v>
      </c>
      <c r="E717" s="92">
        <v>1.31</v>
      </c>
      <c r="F717" s="43"/>
      <c r="G717" s="43"/>
      <c r="H717" s="43"/>
      <c r="I717" s="43"/>
      <c r="J717" s="27"/>
      <c r="K717" s="27"/>
      <c r="L717" s="27"/>
      <c r="M717" s="27"/>
      <c r="O717" s="83">
        <v>7626</v>
      </c>
      <c r="P717" s="77">
        <f t="shared" si="54"/>
        <v>0.7626</v>
      </c>
      <c r="Q717" s="27">
        <v>1248</v>
      </c>
      <c r="R717" s="9">
        <f t="shared" si="55"/>
        <v>0.1248</v>
      </c>
    </row>
    <row r="718" spans="1:18" ht="51">
      <c r="A718" s="6">
        <v>21</v>
      </c>
      <c r="B718" s="6" t="s">
        <v>442</v>
      </c>
      <c r="C718" s="26" t="s">
        <v>443</v>
      </c>
      <c r="D718" s="5" t="s">
        <v>802</v>
      </c>
      <c r="E718" s="92">
        <v>0.93</v>
      </c>
      <c r="F718" s="43"/>
      <c r="G718" s="43"/>
      <c r="H718" s="43"/>
      <c r="I718" s="43"/>
      <c r="J718" s="27"/>
      <c r="K718" s="27"/>
      <c r="L718" s="27"/>
      <c r="M718" s="27"/>
      <c r="O718" s="83">
        <v>5445</v>
      </c>
      <c r="P718" s="77">
        <f t="shared" si="54"/>
        <v>0.5445</v>
      </c>
      <c r="Q718" s="27">
        <v>892</v>
      </c>
      <c r="R718" s="9">
        <f t="shared" si="55"/>
        <v>0.0892</v>
      </c>
    </row>
    <row r="719" spans="1:18" ht="51">
      <c r="A719" s="6">
        <v>22</v>
      </c>
      <c r="B719" s="6" t="s">
        <v>444</v>
      </c>
      <c r="C719" s="26" t="s">
        <v>445</v>
      </c>
      <c r="D719" s="5" t="s">
        <v>802</v>
      </c>
      <c r="E719" s="92">
        <v>1.24</v>
      </c>
      <c r="F719" s="43"/>
      <c r="G719" s="43"/>
      <c r="H719" s="43"/>
      <c r="I719" s="43"/>
      <c r="J719" s="27"/>
      <c r="K719" s="27"/>
      <c r="L719" s="27"/>
      <c r="M719" s="27"/>
      <c r="O719" s="83">
        <v>7260</v>
      </c>
      <c r="P719" s="77">
        <f t="shared" si="54"/>
        <v>0.726</v>
      </c>
      <c r="Q719" s="27">
        <v>1189</v>
      </c>
      <c r="R719" s="9">
        <f t="shared" si="55"/>
        <v>0.1189</v>
      </c>
    </row>
    <row r="720" spans="1:18" ht="25.5">
      <c r="A720" s="6">
        <v>23</v>
      </c>
      <c r="B720" s="6" t="s">
        <v>446</v>
      </c>
      <c r="C720" s="26" t="s">
        <v>447</v>
      </c>
      <c r="D720" s="5" t="s">
        <v>802</v>
      </c>
      <c r="E720" s="92">
        <v>1.06</v>
      </c>
      <c r="F720" s="43"/>
      <c r="G720" s="43"/>
      <c r="H720" s="43"/>
      <c r="I720" s="43"/>
      <c r="J720" s="27"/>
      <c r="K720" s="27"/>
      <c r="L720" s="27"/>
      <c r="M720" s="27"/>
      <c r="O720" s="83">
        <v>6173</v>
      </c>
      <c r="P720" s="77">
        <f t="shared" si="54"/>
        <v>0.6173</v>
      </c>
      <c r="Q720" s="27">
        <v>1011</v>
      </c>
      <c r="R720" s="9">
        <f t="shared" si="55"/>
        <v>0.1011</v>
      </c>
    </row>
    <row r="721" spans="1:18" ht="25.5">
      <c r="A721" s="6">
        <v>24</v>
      </c>
      <c r="B721" s="6" t="s">
        <v>448</v>
      </c>
      <c r="C721" s="26" t="s">
        <v>449</v>
      </c>
      <c r="D721" s="5" t="s">
        <v>802</v>
      </c>
      <c r="E721" s="92">
        <v>0.31</v>
      </c>
      <c r="F721" s="43"/>
      <c r="G721" s="43"/>
      <c r="H721" s="43"/>
      <c r="I721" s="43"/>
      <c r="J721" s="27"/>
      <c r="K721" s="27"/>
      <c r="L721" s="27"/>
      <c r="M721" s="27"/>
      <c r="O721" s="83">
        <v>1817</v>
      </c>
      <c r="P721" s="77">
        <f t="shared" si="54"/>
        <v>0.1817</v>
      </c>
      <c r="Q721" s="27">
        <v>297</v>
      </c>
      <c r="R721" s="9">
        <f t="shared" si="55"/>
        <v>0.0297</v>
      </c>
    </row>
    <row r="722" spans="1:18" ht="25.5">
      <c r="A722" s="6">
        <v>25</v>
      </c>
      <c r="B722" s="6" t="s">
        <v>450</v>
      </c>
      <c r="C722" s="26" t="s">
        <v>451</v>
      </c>
      <c r="D722" s="5" t="s">
        <v>802</v>
      </c>
      <c r="E722" s="92">
        <v>0.47</v>
      </c>
      <c r="F722" s="43"/>
      <c r="G722" s="43"/>
      <c r="H722" s="43"/>
      <c r="I722" s="43"/>
      <c r="J722" s="27"/>
      <c r="K722" s="27"/>
      <c r="L722" s="27"/>
      <c r="M722" s="27"/>
      <c r="O722" s="83">
        <v>2721</v>
      </c>
      <c r="P722" s="77">
        <f t="shared" si="54"/>
        <v>0.2721</v>
      </c>
      <c r="Q722" s="27">
        <v>446</v>
      </c>
      <c r="R722" s="9">
        <f t="shared" si="55"/>
        <v>0.0446</v>
      </c>
    </row>
    <row r="723" spans="1:18" ht="25.5">
      <c r="A723" s="6">
        <v>26</v>
      </c>
      <c r="B723" s="6" t="s">
        <v>452</v>
      </c>
      <c r="C723" s="26" t="s">
        <v>453</v>
      </c>
      <c r="D723" s="5" t="s">
        <v>802</v>
      </c>
      <c r="E723" s="92">
        <v>6.78</v>
      </c>
      <c r="F723" s="43"/>
      <c r="G723" s="43"/>
      <c r="H723" s="43"/>
      <c r="I723" s="43"/>
      <c r="J723" s="27"/>
      <c r="K723" s="27"/>
      <c r="L723" s="27"/>
      <c r="M723" s="27"/>
      <c r="O723" s="83">
        <v>39550</v>
      </c>
      <c r="P723" s="77">
        <f t="shared" si="54"/>
        <v>3.955</v>
      </c>
      <c r="Q723" s="27">
        <v>6480</v>
      </c>
      <c r="R723" s="9">
        <f t="shared" si="55"/>
        <v>0.648</v>
      </c>
    </row>
    <row r="724" spans="1:18" ht="25.5">
      <c r="A724" s="6">
        <v>27</v>
      </c>
      <c r="B724" s="6" t="s">
        <v>454</v>
      </c>
      <c r="C724" s="26" t="s">
        <v>455</v>
      </c>
      <c r="D724" s="5" t="s">
        <v>802</v>
      </c>
      <c r="E724" s="92">
        <v>1.62</v>
      </c>
      <c r="F724" s="43"/>
      <c r="G724" s="43"/>
      <c r="H724" s="43"/>
      <c r="I724" s="43"/>
      <c r="J724" s="27"/>
      <c r="K724" s="27"/>
      <c r="L724" s="27"/>
      <c r="M724" s="27"/>
      <c r="O724" s="83">
        <v>9450</v>
      </c>
      <c r="P724" s="77">
        <f t="shared" si="54"/>
        <v>0.945</v>
      </c>
      <c r="Q724" s="27">
        <v>1546</v>
      </c>
      <c r="R724" s="9">
        <f t="shared" si="55"/>
        <v>0.1546</v>
      </c>
    </row>
    <row r="725" spans="1:18" ht="38.25">
      <c r="A725" s="6">
        <v>28</v>
      </c>
      <c r="B725" s="6" t="s">
        <v>456</v>
      </c>
      <c r="C725" s="26" t="s">
        <v>457</v>
      </c>
      <c r="D725" s="5" t="s">
        <v>802</v>
      </c>
      <c r="E725" s="92">
        <v>1.24</v>
      </c>
      <c r="F725" s="43"/>
      <c r="G725" s="43"/>
      <c r="H725" s="43"/>
      <c r="I725" s="43"/>
      <c r="J725" s="27"/>
      <c r="K725" s="27"/>
      <c r="L725" s="27"/>
      <c r="M725" s="27"/>
      <c r="O725" s="83">
        <v>7250</v>
      </c>
      <c r="P725" s="77">
        <f t="shared" si="54"/>
        <v>0.725</v>
      </c>
      <c r="Q725" s="27">
        <v>1189</v>
      </c>
      <c r="R725" s="9">
        <f t="shared" si="55"/>
        <v>0.1189</v>
      </c>
    </row>
    <row r="726" spans="1:18" ht="38.25">
      <c r="A726" s="6">
        <v>29</v>
      </c>
      <c r="B726" s="6" t="s">
        <v>458</v>
      </c>
      <c r="C726" s="26" t="s">
        <v>1927</v>
      </c>
      <c r="D726" s="5" t="s">
        <v>802</v>
      </c>
      <c r="E726" s="92">
        <v>0.87</v>
      </c>
      <c r="F726" s="43"/>
      <c r="G726" s="43"/>
      <c r="H726" s="43"/>
      <c r="I726" s="43"/>
      <c r="J726" s="27"/>
      <c r="K726" s="27"/>
      <c r="L726" s="27"/>
      <c r="M726" s="27"/>
      <c r="O726" s="83">
        <v>5100</v>
      </c>
      <c r="P726" s="77">
        <f t="shared" si="54"/>
        <v>0.51</v>
      </c>
      <c r="Q726" s="27">
        <v>832</v>
      </c>
      <c r="R726" s="9">
        <f t="shared" si="55"/>
        <v>0.0832</v>
      </c>
    </row>
    <row r="727" spans="1:18" ht="38.25">
      <c r="A727" s="6">
        <v>30</v>
      </c>
      <c r="B727" s="6" t="s">
        <v>1928</v>
      </c>
      <c r="C727" s="26" t="s">
        <v>1929</v>
      </c>
      <c r="D727" s="5" t="s">
        <v>802</v>
      </c>
      <c r="E727" s="92">
        <v>0.31</v>
      </c>
      <c r="F727" s="43"/>
      <c r="G727" s="43"/>
      <c r="H727" s="43"/>
      <c r="I727" s="43"/>
      <c r="J727" s="27"/>
      <c r="K727" s="27"/>
      <c r="L727" s="27"/>
      <c r="M727" s="27"/>
      <c r="O727" s="83">
        <v>1800</v>
      </c>
      <c r="P727" s="77">
        <f t="shared" si="54"/>
        <v>0.18</v>
      </c>
      <c r="Q727" s="27">
        <v>297</v>
      </c>
      <c r="R727" s="9">
        <f t="shared" si="55"/>
        <v>0.0297</v>
      </c>
    </row>
    <row r="728" spans="1:18" ht="25.5">
      <c r="A728" s="6">
        <v>31</v>
      </c>
      <c r="B728" s="35" t="s">
        <v>1930</v>
      </c>
      <c r="C728" s="26" t="s">
        <v>1931</v>
      </c>
      <c r="D728" s="5" t="s">
        <v>802</v>
      </c>
      <c r="E728" s="92">
        <v>2.37</v>
      </c>
      <c r="F728" s="43"/>
      <c r="G728" s="43"/>
      <c r="H728" s="43"/>
      <c r="I728" s="43"/>
      <c r="J728" s="27"/>
      <c r="K728" s="27"/>
      <c r="L728" s="27"/>
      <c r="M728" s="27"/>
      <c r="O728" s="83">
        <v>13800</v>
      </c>
      <c r="P728" s="77">
        <f t="shared" si="54"/>
        <v>1.38</v>
      </c>
      <c r="Q728" s="27">
        <v>2259</v>
      </c>
      <c r="R728" s="9">
        <f t="shared" si="55"/>
        <v>0.2259</v>
      </c>
    </row>
    <row r="729" spans="1:18" ht="13.5">
      <c r="A729" s="6">
        <v>32</v>
      </c>
      <c r="B729" s="6" t="s">
        <v>1932</v>
      </c>
      <c r="C729" s="26" t="s">
        <v>1933</v>
      </c>
      <c r="D729" s="5" t="s">
        <v>795</v>
      </c>
      <c r="E729" s="92">
        <v>2.3</v>
      </c>
      <c r="F729" s="43"/>
      <c r="G729" s="43"/>
      <c r="H729" s="43"/>
      <c r="I729" s="43"/>
      <c r="J729" s="27"/>
      <c r="K729" s="27"/>
      <c r="L729" s="27"/>
      <c r="M729" s="27"/>
      <c r="O729" s="83">
        <v>13450</v>
      </c>
      <c r="P729" s="77">
        <f t="shared" si="54"/>
        <v>1.345</v>
      </c>
      <c r="Q729" s="27">
        <v>2200</v>
      </c>
      <c r="R729" s="9">
        <f t="shared" si="55"/>
        <v>0.22</v>
      </c>
    </row>
    <row r="730" spans="1:18" ht="13.5">
      <c r="A730" s="6">
        <v>33</v>
      </c>
      <c r="B730" s="6" t="s">
        <v>1934</v>
      </c>
      <c r="C730" s="26" t="s">
        <v>1935</v>
      </c>
      <c r="D730" s="5" t="s">
        <v>795</v>
      </c>
      <c r="E730" s="92">
        <v>1.62</v>
      </c>
      <c r="F730" s="43"/>
      <c r="G730" s="43"/>
      <c r="H730" s="43"/>
      <c r="I730" s="43"/>
      <c r="J730" s="27"/>
      <c r="K730" s="27"/>
      <c r="L730" s="27"/>
      <c r="M730" s="27"/>
      <c r="O730" s="83">
        <v>9450</v>
      </c>
      <c r="P730" s="77">
        <f t="shared" si="54"/>
        <v>0.945</v>
      </c>
      <c r="Q730" s="27">
        <v>1546</v>
      </c>
      <c r="R730" s="9">
        <f t="shared" si="55"/>
        <v>0.1546</v>
      </c>
    </row>
    <row r="731" spans="1:18" ht="13.5">
      <c r="A731" s="6">
        <v>34</v>
      </c>
      <c r="B731" s="6" t="s">
        <v>1610</v>
      </c>
      <c r="C731" s="26" t="s">
        <v>1611</v>
      </c>
      <c r="D731" s="5" t="s">
        <v>795</v>
      </c>
      <c r="E731" s="92">
        <v>6.66</v>
      </c>
      <c r="F731" s="43"/>
      <c r="G731" s="43"/>
      <c r="H731" s="43"/>
      <c r="I731" s="43"/>
      <c r="J731" s="27"/>
      <c r="K731" s="27"/>
      <c r="L731" s="27"/>
      <c r="M731" s="27"/>
      <c r="O731" s="83">
        <v>38850</v>
      </c>
      <c r="P731" s="77">
        <f t="shared" si="54"/>
        <v>3.885</v>
      </c>
      <c r="Q731" s="27">
        <v>6360</v>
      </c>
      <c r="R731" s="9">
        <f t="shared" si="55"/>
        <v>0.636</v>
      </c>
    </row>
    <row r="732" spans="1:18" ht="13.5">
      <c r="A732" s="6">
        <v>35</v>
      </c>
      <c r="B732" s="6" t="s">
        <v>1612</v>
      </c>
      <c r="C732" s="26" t="s">
        <v>1613</v>
      </c>
      <c r="D732" s="5" t="s">
        <v>459</v>
      </c>
      <c r="E732" s="92">
        <v>0.87</v>
      </c>
      <c r="F732" s="43"/>
      <c r="G732" s="43"/>
      <c r="H732" s="43"/>
      <c r="I732" s="43"/>
      <c r="J732" s="27"/>
      <c r="K732" s="27"/>
      <c r="L732" s="27"/>
      <c r="M732" s="27"/>
      <c r="O732" s="83">
        <v>5050</v>
      </c>
      <c r="P732" s="77">
        <f t="shared" si="54"/>
        <v>0.505</v>
      </c>
      <c r="Q732" s="27">
        <v>830</v>
      </c>
      <c r="R732" s="9">
        <f t="shared" si="55"/>
        <v>0.083</v>
      </c>
    </row>
    <row r="733" spans="1:18" ht="25.5">
      <c r="A733" s="6">
        <v>36</v>
      </c>
      <c r="B733" s="6" t="s">
        <v>1614</v>
      </c>
      <c r="C733" s="26" t="s">
        <v>988</v>
      </c>
      <c r="D733" s="5" t="s">
        <v>459</v>
      </c>
      <c r="E733" s="92">
        <v>1.01</v>
      </c>
      <c r="F733" s="43"/>
      <c r="G733" s="43"/>
      <c r="H733" s="43"/>
      <c r="I733" s="43"/>
      <c r="J733" s="27"/>
      <c r="K733" s="27"/>
      <c r="L733" s="27"/>
      <c r="M733" s="27"/>
      <c r="O733" s="83">
        <v>5900</v>
      </c>
      <c r="P733" s="77">
        <f t="shared" si="54"/>
        <v>0.59</v>
      </c>
      <c r="Q733" s="27">
        <v>968</v>
      </c>
      <c r="R733" s="9">
        <f t="shared" si="55"/>
        <v>0.0968</v>
      </c>
    </row>
    <row r="734" spans="1:18" ht="25.5">
      <c r="A734" s="6">
        <v>37</v>
      </c>
      <c r="B734" s="6" t="s">
        <v>989</v>
      </c>
      <c r="C734" s="26" t="s">
        <v>990</v>
      </c>
      <c r="D734" s="5" t="s">
        <v>459</v>
      </c>
      <c r="E734" s="92">
        <v>1.23</v>
      </c>
      <c r="F734" s="43"/>
      <c r="G734" s="43"/>
      <c r="H734" s="43"/>
      <c r="I734" s="43"/>
      <c r="J734" s="27"/>
      <c r="K734" s="27"/>
      <c r="L734" s="27"/>
      <c r="M734" s="27"/>
      <c r="O734" s="83">
        <v>7200</v>
      </c>
      <c r="P734" s="77">
        <f t="shared" si="54"/>
        <v>0.72</v>
      </c>
      <c r="Q734" s="27">
        <v>1175</v>
      </c>
      <c r="R734" s="9">
        <f t="shared" si="55"/>
        <v>0.1175</v>
      </c>
    </row>
    <row r="735" spans="1:18" ht="13.5">
      <c r="A735" s="6">
        <v>38</v>
      </c>
      <c r="B735" s="6" t="s">
        <v>991</v>
      </c>
      <c r="C735" s="26" t="s">
        <v>1796</v>
      </c>
      <c r="D735" s="5" t="s">
        <v>459</v>
      </c>
      <c r="E735" s="92">
        <v>1.45</v>
      </c>
      <c r="F735" s="43"/>
      <c r="G735" s="43"/>
      <c r="H735" s="43"/>
      <c r="I735" s="43"/>
      <c r="J735" s="27"/>
      <c r="K735" s="27"/>
      <c r="L735" s="27"/>
      <c r="M735" s="27"/>
      <c r="O735" s="83">
        <v>8450</v>
      </c>
      <c r="P735" s="77">
        <f t="shared" si="54"/>
        <v>0.845</v>
      </c>
      <c r="Q735" s="27">
        <v>1383</v>
      </c>
      <c r="R735" s="9">
        <f t="shared" si="55"/>
        <v>0.1383</v>
      </c>
    </row>
    <row r="736" spans="1:18" ht="13.5">
      <c r="A736" s="6">
        <v>39</v>
      </c>
      <c r="B736" s="6" t="s">
        <v>1797</v>
      </c>
      <c r="C736" s="26" t="s">
        <v>1798</v>
      </c>
      <c r="D736" s="5" t="s">
        <v>459</v>
      </c>
      <c r="E736" s="92">
        <v>0.37</v>
      </c>
      <c r="F736" s="43"/>
      <c r="G736" s="43"/>
      <c r="H736" s="43"/>
      <c r="I736" s="43"/>
      <c r="J736" s="27"/>
      <c r="K736" s="27"/>
      <c r="L736" s="27"/>
      <c r="M736" s="27"/>
      <c r="O736" s="83">
        <v>2200</v>
      </c>
      <c r="P736" s="77">
        <f t="shared" si="54"/>
        <v>0.22</v>
      </c>
      <c r="Q736" s="27">
        <v>357</v>
      </c>
      <c r="R736" s="9">
        <f t="shared" si="55"/>
        <v>0.0357</v>
      </c>
    </row>
    <row r="737" spans="1:18" ht="25.5">
      <c r="A737" s="6">
        <v>40</v>
      </c>
      <c r="B737" s="6" t="s">
        <v>1799</v>
      </c>
      <c r="C737" s="26" t="s">
        <v>1800</v>
      </c>
      <c r="D737" s="5" t="s">
        <v>459</v>
      </c>
      <c r="E737" s="92">
        <v>0.45</v>
      </c>
      <c r="F737" s="43"/>
      <c r="G737" s="43"/>
      <c r="H737" s="43"/>
      <c r="I737" s="43"/>
      <c r="J737" s="27"/>
      <c r="K737" s="27"/>
      <c r="L737" s="27"/>
      <c r="M737" s="27"/>
      <c r="O737" s="83">
        <v>2600</v>
      </c>
      <c r="P737" s="77">
        <f t="shared" si="54"/>
        <v>0.26</v>
      </c>
      <c r="Q737" s="27">
        <v>428</v>
      </c>
      <c r="R737" s="9">
        <f t="shared" si="55"/>
        <v>0.0428</v>
      </c>
    </row>
    <row r="738" spans="1:18" ht="25.5">
      <c r="A738" s="6">
        <v>41</v>
      </c>
      <c r="B738" s="6" t="s">
        <v>1801</v>
      </c>
      <c r="C738" s="26" t="s">
        <v>1802</v>
      </c>
      <c r="D738" s="5" t="s">
        <v>459</v>
      </c>
      <c r="E738" s="92">
        <v>0.53</v>
      </c>
      <c r="F738" s="43"/>
      <c r="G738" s="43"/>
      <c r="H738" s="43"/>
      <c r="I738" s="43"/>
      <c r="J738" s="27"/>
      <c r="K738" s="27"/>
      <c r="L738" s="27"/>
      <c r="M738" s="27"/>
      <c r="O738" s="83">
        <v>3100</v>
      </c>
      <c r="P738" s="77">
        <f t="shared" si="54"/>
        <v>0.31</v>
      </c>
      <c r="Q738" s="27">
        <v>505</v>
      </c>
      <c r="R738" s="9">
        <f t="shared" si="55"/>
        <v>0.0505</v>
      </c>
    </row>
    <row r="739" spans="1:18" ht="25.5">
      <c r="A739" s="6">
        <v>42</v>
      </c>
      <c r="B739" s="6" t="s">
        <v>1803</v>
      </c>
      <c r="C739" s="26" t="s">
        <v>1804</v>
      </c>
      <c r="D739" s="5" t="s">
        <v>459</v>
      </c>
      <c r="E739" s="92">
        <v>0.3</v>
      </c>
      <c r="F739" s="43"/>
      <c r="G739" s="43"/>
      <c r="H739" s="43"/>
      <c r="I739" s="43"/>
      <c r="J739" s="27"/>
      <c r="K739" s="27"/>
      <c r="L739" s="27"/>
      <c r="M739" s="27"/>
      <c r="O739" s="83">
        <v>1750</v>
      </c>
      <c r="P739" s="77">
        <f t="shared" si="54"/>
        <v>0.175</v>
      </c>
      <c r="Q739" s="27">
        <v>285</v>
      </c>
      <c r="R739" s="9">
        <f t="shared" si="55"/>
        <v>0.0285</v>
      </c>
    </row>
    <row r="740" spans="1:18" ht="25.5">
      <c r="A740" s="6">
        <v>43</v>
      </c>
      <c r="B740" s="6" t="s">
        <v>1805</v>
      </c>
      <c r="C740" s="26" t="s">
        <v>1151</v>
      </c>
      <c r="D740" s="5" t="s">
        <v>459</v>
      </c>
      <c r="E740" s="92">
        <v>0.34</v>
      </c>
      <c r="F740" s="43"/>
      <c r="G740" s="43"/>
      <c r="H740" s="43"/>
      <c r="I740" s="43"/>
      <c r="J740" s="27"/>
      <c r="K740" s="27"/>
      <c r="L740" s="27"/>
      <c r="M740" s="27"/>
      <c r="O740" s="83">
        <v>2000</v>
      </c>
      <c r="P740" s="77">
        <f t="shared" si="54"/>
        <v>0.2</v>
      </c>
      <c r="Q740" s="27">
        <v>327</v>
      </c>
      <c r="R740" s="9">
        <f t="shared" si="55"/>
        <v>0.0327</v>
      </c>
    </row>
    <row r="741" spans="1:18" ht="13.5">
      <c r="A741" s="6">
        <v>44</v>
      </c>
      <c r="B741" s="6" t="s">
        <v>1152</v>
      </c>
      <c r="C741" s="26" t="s">
        <v>1153</v>
      </c>
      <c r="D741" s="5" t="s">
        <v>459</v>
      </c>
      <c r="E741" s="92">
        <v>1.66</v>
      </c>
      <c r="F741" s="43"/>
      <c r="G741" s="43"/>
      <c r="H741" s="43"/>
      <c r="I741" s="43"/>
      <c r="J741" s="27"/>
      <c r="K741" s="27"/>
      <c r="L741" s="27"/>
      <c r="M741" s="27"/>
      <c r="O741" s="83">
        <v>9700</v>
      </c>
      <c r="P741" s="77">
        <f t="shared" si="54"/>
        <v>0.97</v>
      </c>
      <c r="Q741" s="27">
        <v>1590</v>
      </c>
      <c r="R741" s="9">
        <f t="shared" si="55"/>
        <v>0.159</v>
      </c>
    </row>
    <row r="742" spans="1:18" ht="13.5">
      <c r="A742" s="6">
        <v>45</v>
      </c>
      <c r="B742" s="6" t="s">
        <v>1154</v>
      </c>
      <c r="C742" s="26" t="s">
        <v>1155</v>
      </c>
      <c r="D742" s="5" t="s">
        <v>459</v>
      </c>
      <c r="E742" s="92">
        <v>2.39</v>
      </c>
      <c r="F742" s="43"/>
      <c r="G742" s="43"/>
      <c r="H742" s="43"/>
      <c r="I742" s="43"/>
      <c r="J742" s="27"/>
      <c r="K742" s="27"/>
      <c r="L742" s="27"/>
      <c r="M742" s="27"/>
      <c r="O742" s="83">
        <v>13950</v>
      </c>
      <c r="P742" s="77">
        <f t="shared" si="54"/>
        <v>1.395</v>
      </c>
      <c r="Q742" s="27">
        <v>2281</v>
      </c>
      <c r="R742" s="9">
        <f t="shared" si="55"/>
        <v>0.2281</v>
      </c>
    </row>
    <row r="743" spans="1:18" ht="13.5">
      <c r="A743" s="6">
        <v>46</v>
      </c>
      <c r="B743" s="6" t="s">
        <v>1156</v>
      </c>
      <c r="C743" s="26" t="s">
        <v>1157</v>
      </c>
      <c r="D743" s="5" t="s">
        <v>459</v>
      </c>
      <c r="E743" s="92">
        <v>0.5</v>
      </c>
      <c r="F743" s="43"/>
      <c r="G743" s="43"/>
      <c r="H743" s="43"/>
      <c r="I743" s="43"/>
      <c r="J743" s="27"/>
      <c r="K743" s="27"/>
      <c r="L743" s="27"/>
      <c r="M743" s="27"/>
      <c r="O743" s="83">
        <v>2900</v>
      </c>
      <c r="P743" s="77">
        <f t="shared" si="54"/>
        <v>0.29</v>
      </c>
      <c r="Q743" s="27">
        <v>476</v>
      </c>
      <c r="R743" s="9">
        <f t="shared" si="55"/>
        <v>0.0476</v>
      </c>
    </row>
    <row r="744" spans="1:18" ht="13.5">
      <c r="A744" s="6">
        <v>47</v>
      </c>
      <c r="B744" s="6" t="s">
        <v>1158</v>
      </c>
      <c r="C744" s="26" t="s">
        <v>1159</v>
      </c>
      <c r="D744" s="5" t="s">
        <v>459</v>
      </c>
      <c r="E744" s="92">
        <v>0.25</v>
      </c>
      <c r="F744" s="43"/>
      <c r="G744" s="43"/>
      <c r="H744" s="43"/>
      <c r="I744" s="43"/>
      <c r="J744" s="27"/>
      <c r="K744" s="27"/>
      <c r="L744" s="27"/>
      <c r="M744" s="27"/>
      <c r="O744" s="83">
        <v>1450</v>
      </c>
      <c r="P744" s="77">
        <f t="shared" si="54"/>
        <v>0.145</v>
      </c>
      <c r="Q744" s="27">
        <v>238</v>
      </c>
      <c r="R744" s="9">
        <f t="shared" si="55"/>
        <v>0.0238</v>
      </c>
    </row>
    <row r="745" spans="1:18" ht="25.5">
      <c r="A745" s="6">
        <v>48</v>
      </c>
      <c r="B745" s="6" t="s">
        <v>1160</v>
      </c>
      <c r="C745" s="26" t="s">
        <v>1161</v>
      </c>
      <c r="D745" s="5" t="s">
        <v>130</v>
      </c>
      <c r="E745" s="92">
        <v>16.81</v>
      </c>
      <c r="F745" s="43"/>
      <c r="G745" s="43"/>
      <c r="H745" s="43"/>
      <c r="I745" s="43"/>
      <c r="J745" s="27"/>
      <c r="K745" s="27"/>
      <c r="L745" s="27"/>
      <c r="M745" s="27"/>
      <c r="O745" s="83">
        <v>98100</v>
      </c>
      <c r="P745" s="77">
        <f t="shared" si="54"/>
        <v>9.81</v>
      </c>
      <c r="Q745" s="27">
        <v>16056</v>
      </c>
      <c r="R745" s="9">
        <f t="shared" si="55"/>
        <v>1.6056</v>
      </c>
    </row>
    <row r="746" spans="1:18" ht="25.5">
      <c r="A746" s="6">
        <v>49</v>
      </c>
      <c r="B746" s="6" t="s">
        <v>1162</v>
      </c>
      <c r="C746" s="26" t="s">
        <v>1163</v>
      </c>
      <c r="D746" s="5" t="s">
        <v>130</v>
      </c>
      <c r="E746" s="92">
        <v>21.6</v>
      </c>
      <c r="F746" s="43"/>
      <c r="G746" s="43"/>
      <c r="H746" s="43"/>
      <c r="I746" s="43"/>
      <c r="J746" s="27"/>
      <c r="K746" s="27"/>
      <c r="L746" s="27"/>
      <c r="M746" s="27"/>
      <c r="O746" s="83">
        <v>126050</v>
      </c>
      <c r="P746" s="77">
        <f t="shared" si="54"/>
        <v>12.605</v>
      </c>
      <c r="Q746" s="27">
        <v>20632</v>
      </c>
      <c r="R746" s="9">
        <f t="shared" si="55"/>
        <v>2.0632</v>
      </c>
    </row>
    <row r="747" spans="1:18" ht="25.5">
      <c r="A747" s="6">
        <v>50</v>
      </c>
      <c r="B747" s="6" t="s">
        <v>1164</v>
      </c>
      <c r="C747" s="26" t="s">
        <v>1165</v>
      </c>
      <c r="D747" s="5" t="s">
        <v>130</v>
      </c>
      <c r="E747" s="92">
        <v>25.33</v>
      </c>
      <c r="F747" s="43"/>
      <c r="G747" s="43"/>
      <c r="H747" s="43"/>
      <c r="I747" s="43"/>
      <c r="J747" s="27"/>
      <c r="K747" s="27"/>
      <c r="L747" s="27"/>
      <c r="M747" s="27"/>
      <c r="O747" s="83">
        <v>147800</v>
      </c>
      <c r="P747" s="77">
        <f t="shared" si="54"/>
        <v>14.78</v>
      </c>
      <c r="Q747" s="27">
        <v>24192</v>
      </c>
      <c r="R747" s="9">
        <f t="shared" si="55"/>
        <v>2.4192</v>
      </c>
    </row>
    <row r="748" spans="1:18" ht="25.5">
      <c r="A748" s="6">
        <v>51</v>
      </c>
      <c r="B748" s="6" t="s">
        <v>1166</v>
      </c>
      <c r="C748" s="26" t="s">
        <v>1167</v>
      </c>
      <c r="D748" s="5" t="s">
        <v>130</v>
      </c>
      <c r="E748" s="92">
        <v>5.86</v>
      </c>
      <c r="F748" s="43"/>
      <c r="G748" s="43"/>
      <c r="H748" s="43"/>
      <c r="I748" s="43"/>
      <c r="J748" s="27"/>
      <c r="K748" s="27"/>
      <c r="L748" s="27"/>
      <c r="M748" s="27"/>
      <c r="O748" s="83">
        <v>34150</v>
      </c>
      <c r="P748" s="77">
        <f t="shared" si="54"/>
        <v>3.415</v>
      </c>
      <c r="Q748" s="27">
        <v>5594</v>
      </c>
      <c r="R748" s="9">
        <f t="shared" si="55"/>
        <v>0.5594</v>
      </c>
    </row>
    <row r="749" spans="1:18" ht="25.5">
      <c r="A749" s="6">
        <v>52</v>
      </c>
      <c r="B749" s="6" t="s">
        <v>1168</v>
      </c>
      <c r="C749" s="26" t="s">
        <v>1169</v>
      </c>
      <c r="D749" s="5" t="s">
        <v>130</v>
      </c>
      <c r="E749" s="92">
        <v>8.9</v>
      </c>
      <c r="F749" s="43"/>
      <c r="G749" s="43"/>
      <c r="H749" s="43"/>
      <c r="I749" s="43"/>
      <c r="J749" s="27"/>
      <c r="K749" s="27"/>
      <c r="L749" s="27"/>
      <c r="M749" s="27"/>
      <c r="O749" s="83">
        <v>51900</v>
      </c>
      <c r="P749" s="77">
        <f t="shared" si="54"/>
        <v>5.19</v>
      </c>
      <c r="Q749" s="27">
        <v>8500</v>
      </c>
      <c r="R749" s="9">
        <f t="shared" si="55"/>
        <v>0.85</v>
      </c>
    </row>
    <row r="750" spans="1:18" ht="25.5">
      <c r="A750" s="6">
        <v>53</v>
      </c>
      <c r="B750" s="6" t="s">
        <v>1170</v>
      </c>
      <c r="C750" s="26" t="s">
        <v>1171</v>
      </c>
      <c r="D750" s="5" t="s">
        <v>130</v>
      </c>
      <c r="E750" s="92">
        <v>11.26</v>
      </c>
      <c r="F750" s="43"/>
      <c r="G750" s="43"/>
      <c r="H750" s="43"/>
      <c r="I750" s="43"/>
      <c r="J750" s="27"/>
      <c r="K750" s="27"/>
      <c r="L750" s="27"/>
      <c r="M750" s="27"/>
      <c r="O750" s="83">
        <v>65700</v>
      </c>
      <c r="P750" s="77">
        <f t="shared" si="54"/>
        <v>6.57</v>
      </c>
      <c r="Q750" s="27">
        <v>10752</v>
      </c>
      <c r="R750" s="9">
        <f t="shared" si="55"/>
        <v>1.0752</v>
      </c>
    </row>
    <row r="751" spans="1:18" ht="13.5">
      <c r="A751" s="6">
        <v>54</v>
      </c>
      <c r="B751" s="6" t="s">
        <v>1172</v>
      </c>
      <c r="C751" s="26" t="s">
        <v>1173</v>
      </c>
      <c r="D751" s="5" t="s">
        <v>1511</v>
      </c>
      <c r="E751" s="92">
        <v>9.81</v>
      </c>
      <c r="F751" s="43"/>
      <c r="G751" s="43"/>
      <c r="H751" s="43"/>
      <c r="I751" s="43"/>
      <c r="J751" s="27"/>
      <c r="K751" s="27"/>
      <c r="L751" s="27"/>
      <c r="M751" s="27"/>
      <c r="O751" s="83">
        <v>57250</v>
      </c>
      <c r="P751" s="77">
        <f t="shared" si="54"/>
        <v>5.725</v>
      </c>
      <c r="Q751" s="27">
        <v>9372</v>
      </c>
      <c r="R751" s="9">
        <f t="shared" si="55"/>
        <v>0.9372</v>
      </c>
    </row>
    <row r="752" spans="1:18" ht="13.5">
      <c r="A752" s="6">
        <v>55</v>
      </c>
      <c r="B752" s="6" t="s">
        <v>1860</v>
      </c>
      <c r="C752" s="26" t="s">
        <v>1861</v>
      </c>
      <c r="D752" s="5" t="s">
        <v>459</v>
      </c>
      <c r="E752" s="92">
        <v>6.77</v>
      </c>
      <c r="F752" s="43"/>
      <c r="G752" s="43"/>
      <c r="H752" s="43"/>
      <c r="I752" s="43"/>
      <c r="J752" s="27"/>
      <c r="K752" s="27"/>
      <c r="L752" s="27"/>
      <c r="M752" s="27"/>
      <c r="O752" s="83">
        <v>39500</v>
      </c>
      <c r="P752" s="77">
        <f t="shared" si="54"/>
        <v>3.95</v>
      </c>
      <c r="Q752" s="27">
        <v>6466</v>
      </c>
      <c r="R752" s="9">
        <f t="shared" si="55"/>
        <v>0.6466</v>
      </c>
    </row>
    <row r="753" spans="1:18" ht="13.5">
      <c r="A753" s="6">
        <v>56</v>
      </c>
      <c r="B753" s="6" t="s">
        <v>1862</v>
      </c>
      <c r="C753" s="26" t="s">
        <v>1863</v>
      </c>
      <c r="D753" s="5" t="s">
        <v>795</v>
      </c>
      <c r="E753" s="92">
        <v>4.72</v>
      </c>
      <c r="F753" s="43"/>
      <c r="G753" s="43"/>
      <c r="H753" s="43"/>
      <c r="I753" s="43"/>
      <c r="J753" s="27"/>
      <c r="K753" s="27"/>
      <c r="L753" s="27"/>
      <c r="M753" s="27"/>
      <c r="O753" s="83">
        <v>27500</v>
      </c>
      <c r="P753" s="77">
        <f t="shared" si="54"/>
        <v>2.75</v>
      </c>
      <c r="Q753" s="27">
        <v>4504</v>
      </c>
      <c r="R753" s="9">
        <f t="shared" si="55"/>
        <v>0.4504</v>
      </c>
    </row>
    <row r="754" spans="1:18" ht="13.5">
      <c r="A754" s="6">
        <v>57</v>
      </c>
      <c r="B754" s="6" t="s">
        <v>1864</v>
      </c>
      <c r="C754" s="26" t="s">
        <v>1865</v>
      </c>
      <c r="D754" s="5" t="s">
        <v>795</v>
      </c>
      <c r="E754" s="92">
        <v>3.96</v>
      </c>
      <c r="F754" s="43"/>
      <c r="G754" s="43"/>
      <c r="H754" s="43"/>
      <c r="I754" s="43"/>
      <c r="J754" s="27"/>
      <c r="K754" s="27"/>
      <c r="L754" s="27"/>
      <c r="M754" s="27"/>
      <c r="O754" s="83">
        <v>23100</v>
      </c>
      <c r="P754" s="77">
        <f t="shared" si="54"/>
        <v>2.31</v>
      </c>
      <c r="Q754" s="27">
        <v>3778</v>
      </c>
      <c r="R754" s="9">
        <f t="shared" si="55"/>
        <v>0.3778</v>
      </c>
    </row>
    <row r="755" spans="1:18" ht="25.5">
      <c r="A755" s="6">
        <v>58</v>
      </c>
      <c r="B755" s="6" t="s">
        <v>1866</v>
      </c>
      <c r="C755" s="26" t="s">
        <v>1867</v>
      </c>
      <c r="D755" s="5" t="s">
        <v>795</v>
      </c>
      <c r="E755" s="92">
        <v>6.77</v>
      </c>
      <c r="F755" s="43"/>
      <c r="G755" s="43"/>
      <c r="H755" s="43"/>
      <c r="I755" s="43"/>
      <c r="J755" s="27"/>
      <c r="K755" s="27"/>
      <c r="L755" s="27"/>
      <c r="M755" s="27"/>
      <c r="O755" s="83">
        <v>39500</v>
      </c>
      <c r="P755" s="77">
        <f t="shared" si="54"/>
        <v>3.95</v>
      </c>
      <c r="Q755" s="27">
        <v>6466</v>
      </c>
      <c r="R755" s="9">
        <f t="shared" si="55"/>
        <v>0.6466</v>
      </c>
    </row>
    <row r="756" spans="1:18" ht="13.5">
      <c r="A756" s="6">
        <v>59</v>
      </c>
      <c r="B756" s="6" t="s">
        <v>1868</v>
      </c>
      <c r="C756" s="26" t="s">
        <v>1869</v>
      </c>
      <c r="D756" s="5" t="s">
        <v>802</v>
      </c>
      <c r="E756" s="92">
        <v>22.28</v>
      </c>
      <c r="F756" s="43"/>
      <c r="G756" s="43"/>
      <c r="H756" s="43"/>
      <c r="I756" s="43"/>
      <c r="J756" s="27"/>
      <c r="K756" s="27"/>
      <c r="L756" s="27"/>
      <c r="M756" s="27"/>
      <c r="O756" s="83">
        <v>129950</v>
      </c>
      <c r="P756" s="77">
        <f t="shared" si="54"/>
        <v>12.995</v>
      </c>
      <c r="Q756" s="27">
        <v>21278</v>
      </c>
      <c r="R756" s="9">
        <f t="shared" si="55"/>
        <v>2.1278</v>
      </c>
    </row>
    <row r="757" spans="1:18" ht="13.5">
      <c r="A757" s="6">
        <v>60</v>
      </c>
      <c r="B757" s="6" t="s">
        <v>1870</v>
      </c>
      <c r="C757" s="26" t="s">
        <v>1871</v>
      </c>
      <c r="D757" s="5" t="s">
        <v>802</v>
      </c>
      <c r="E757" s="92">
        <v>25.38</v>
      </c>
      <c r="F757" s="43"/>
      <c r="G757" s="43"/>
      <c r="H757" s="43"/>
      <c r="I757" s="43"/>
      <c r="J757" s="27"/>
      <c r="K757" s="27"/>
      <c r="L757" s="27"/>
      <c r="M757" s="27"/>
      <c r="O757" s="83">
        <v>148050</v>
      </c>
      <c r="P757" s="77">
        <f t="shared" si="54"/>
        <v>14.805</v>
      </c>
      <c r="Q757" s="27">
        <v>24235</v>
      </c>
      <c r="R757" s="9">
        <f t="shared" si="55"/>
        <v>2.4235</v>
      </c>
    </row>
    <row r="758" spans="1:18" ht="25.5">
      <c r="A758" s="6">
        <v>61</v>
      </c>
      <c r="B758" s="6" t="s">
        <v>1872</v>
      </c>
      <c r="C758" s="26" t="s">
        <v>1873</v>
      </c>
      <c r="D758" s="5" t="s">
        <v>459</v>
      </c>
      <c r="E758" s="92">
        <v>7.88</v>
      </c>
      <c r="F758" s="43"/>
      <c r="G758" s="43"/>
      <c r="H758" s="43"/>
      <c r="I758" s="43"/>
      <c r="J758" s="27"/>
      <c r="K758" s="27"/>
      <c r="L758" s="27"/>
      <c r="M758" s="27"/>
      <c r="O758" s="83">
        <v>45950</v>
      </c>
      <c r="P758" s="77">
        <f t="shared" si="54"/>
        <v>4.595</v>
      </c>
      <c r="Q758" s="27">
        <v>7521</v>
      </c>
      <c r="R758" s="9">
        <f t="shared" si="55"/>
        <v>0.7521</v>
      </c>
    </row>
    <row r="759" spans="1:18" ht="25.5">
      <c r="A759" s="6">
        <v>62</v>
      </c>
      <c r="B759" s="6" t="s">
        <v>1874</v>
      </c>
      <c r="C759" s="26" t="s">
        <v>1875</v>
      </c>
      <c r="D759" s="5" t="s">
        <v>459</v>
      </c>
      <c r="E759" s="92">
        <v>8.95</v>
      </c>
      <c r="F759" s="43"/>
      <c r="G759" s="43"/>
      <c r="H759" s="43"/>
      <c r="I759" s="43"/>
      <c r="J759" s="27"/>
      <c r="K759" s="27"/>
      <c r="L759" s="27"/>
      <c r="M759" s="27"/>
      <c r="O759" s="83">
        <v>52200</v>
      </c>
      <c r="P759" s="77">
        <f t="shared" si="54"/>
        <v>5.22</v>
      </c>
      <c r="Q759" s="27">
        <v>8550</v>
      </c>
      <c r="R759" s="9">
        <f t="shared" si="55"/>
        <v>0.855</v>
      </c>
    </row>
    <row r="760" spans="1:18" ht="25.5">
      <c r="A760" s="5">
        <v>63</v>
      </c>
      <c r="B760" s="6" t="s">
        <v>1876</v>
      </c>
      <c r="C760" s="26" t="s">
        <v>1877</v>
      </c>
      <c r="D760" s="5" t="s">
        <v>459</v>
      </c>
      <c r="E760" s="92">
        <v>9.56</v>
      </c>
      <c r="F760" s="43"/>
      <c r="G760" s="43"/>
      <c r="H760" s="43"/>
      <c r="I760" s="43"/>
      <c r="J760" s="27"/>
      <c r="K760" s="27"/>
      <c r="L760" s="27"/>
      <c r="M760" s="27"/>
      <c r="O760" s="83">
        <v>55750</v>
      </c>
      <c r="P760" s="77">
        <f t="shared" si="54"/>
        <v>5.575</v>
      </c>
      <c r="Q760" s="27">
        <v>9128</v>
      </c>
      <c r="R760" s="9">
        <f t="shared" si="55"/>
        <v>0.9128</v>
      </c>
    </row>
    <row r="761" spans="1:18" ht="25.5">
      <c r="A761" s="6">
        <v>64</v>
      </c>
      <c r="B761" s="6" t="s">
        <v>1878</v>
      </c>
      <c r="C761" s="26" t="s">
        <v>1879</v>
      </c>
      <c r="D761" s="5" t="s">
        <v>459</v>
      </c>
      <c r="E761" s="92">
        <v>10.57</v>
      </c>
      <c r="F761" s="43"/>
      <c r="G761" s="43"/>
      <c r="H761" s="43"/>
      <c r="I761" s="43"/>
      <c r="J761" s="27"/>
      <c r="K761" s="27"/>
      <c r="L761" s="27"/>
      <c r="M761" s="27"/>
      <c r="O761" s="83">
        <v>61650</v>
      </c>
      <c r="P761" s="77">
        <f t="shared" si="54"/>
        <v>6.165</v>
      </c>
      <c r="Q761" s="27">
        <v>10093</v>
      </c>
      <c r="R761" s="9">
        <f t="shared" si="55"/>
        <v>1.0093</v>
      </c>
    </row>
    <row r="762" spans="1:18" ht="13.5">
      <c r="A762" s="50"/>
      <c r="B762" s="50"/>
      <c r="C762" s="36" t="s">
        <v>102</v>
      </c>
      <c r="D762" s="62"/>
      <c r="E762" s="97"/>
      <c r="F762" s="38"/>
      <c r="G762" s="39"/>
      <c r="H762" s="40"/>
      <c r="I762" s="39"/>
      <c r="J762" s="41">
        <f t="shared" si="52"/>
        <v>0</v>
      </c>
      <c r="K762" s="41"/>
      <c r="L762" s="42"/>
      <c r="M762" s="41"/>
      <c r="O762" s="84"/>
      <c r="P762" s="77">
        <f t="shared" si="54"/>
        <v>0</v>
      </c>
      <c r="Q762" s="37"/>
      <c r="R762" s="9">
        <f t="shared" si="55"/>
        <v>0</v>
      </c>
    </row>
    <row r="763" spans="1:18" s="3" customFormat="1" ht="13.5">
      <c r="A763" s="50"/>
      <c r="B763" s="50"/>
      <c r="C763" s="36" t="s">
        <v>103</v>
      </c>
      <c r="D763" s="62"/>
      <c r="E763" s="97"/>
      <c r="F763" s="38"/>
      <c r="G763" s="39"/>
      <c r="H763" s="40"/>
      <c r="I763" s="39"/>
      <c r="J763" s="41">
        <f t="shared" si="52"/>
        <v>0</v>
      </c>
      <c r="K763" s="41"/>
      <c r="L763" s="42"/>
      <c r="M763" s="41"/>
      <c r="O763" s="84"/>
      <c r="P763" s="77">
        <f t="shared" si="54"/>
        <v>0</v>
      </c>
      <c r="Q763" s="37"/>
      <c r="R763" s="9">
        <f t="shared" si="55"/>
        <v>0</v>
      </c>
    </row>
    <row r="764" spans="1:18" ht="13.5">
      <c r="A764" s="5">
        <v>1</v>
      </c>
      <c r="B764" s="55" t="s">
        <v>104</v>
      </c>
      <c r="C764" s="55" t="s">
        <v>105</v>
      </c>
      <c r="D764" s="5" t="s">
        <v>802</v>
      </c>
      <c r="E764" s="92">
        <v>25.48</v>
      </c>
      <c r="F764" s="48">
        <v>7903</v>
      </c>
      <c r="G764" s="29">
        <v>13617</v>
      </c>
      <c r="H764" s="30">
        <v>13714</v>
      </c>
      <c r="I764" s="31">
        <v>15087</v>
      </c>
      <c r="J764" s="32">
        <f t="shared" si="52"/>
        <v>16592.84801507496</v>
      </c>
      <c r="K764" s="32">
        <v>18252</v>
      </c>
      <c r="L764" s="33">
        <f>K764/100*113.795446822</f>
        <v>20769.944953951443</v>
      </c>
      <c r="M764" s="32">
        <v>20932</v>
      </c>
      <c r="O764" s="83">
        <v>168150</v>
      </c>
      <c r="P764" s="77">
        <f t="shared" si="54"/>
        <v>16.815</v>
      </c>
      <c r="Q764" s="27">
        <v>24336</v>
      </c>
      <c r="R764" s="9">
        <f t="shared" si="55"/>
        <v>2.4336</v>
      </c>
    </row>
    <row r="765" spans="1:18" s="3" customFormat="1" ht="13.5">
      <c r="A765" s="20"/>
      <c r="B765" s="56"/>
      <c r="C765" s="21" t="s">
        <v>106</v>
      </c>
      <c r="D765" s="61"/>
      <c r="E765" s="93"/>
      <c r="F765" s="38"/>
      <c r="G765" s="39"/>
      <c r="H765" s="40"/>
      <c r="I765" s="39"/>
      <c r="J765" s="41">
        <f t="shared" si="52"/>
        <v>0</v>
      </c>
      <c r="K765" s="41"/>
      <c r="L765" s="42"/>
      <c r="M765" s="41"/>
      <c r="O765" s="84"/>
      <c r="P765" s="77">
        <f t="shared" si="54"/>
        <v>0</v>
      </c>
      <c r="Q765" s="37"/>
      <c r="R765" s="9">
        <f t="shared" si="55"/>
        <v>0</v>
      </c>
    </row>
    <row r="766" spans="1:18" ht="13.5">
      <c r="A766" s="6">
        <v>1</v>
      </c>
      <c r="B766" s="57" t="s">
        <v>107</v>
      </c>
      <c r="C766" s="26" t="s">
        <v>108</v>
      </c>
      <c r="D766" s="5" t="s">
        <v>459</v>
      </c>
      <c r="E766" s="92">
        <v>31.49</v>
      </c>
      <c r="F766" s="48">
        <v>9766</v>
      </c>
      <c r="G766" s="29">
        <v>16828</v>
      </c>
      <c r="H766" s="30">
        <v>16948</v>
      </c>
      <c r="I766" s="31">
        <v>18645</v>
      </c>
      <c r="J766" s="32">
        <f t="shared" si="52"/>
        <v>20505.9754252716</v>
      </c>
      <c r="K766" s="32">
        <v>22556</v>
      </c>
      <c r="L766" s="33">
        <f>K766/100*113.795446822</f>
        <v>25667.700985170322</v>
      </c>
      <c r="M766" s="32">
        <v>25868</v>
      </c>
      <c r="O766" s="83">
        <v>207800</v>
      </c>
      <c r="P766" s="77">
        <f t="shared" si="54"/>
        <v>20.78</v>
      </c>
      <c r="Q766" s="27">
        <v>30074</v>
      </c>
      <c r="R766" s="9">
        <f t="shared" si="55"/>
        <v>3.0074</v>
      </c>
    </row>
    <row r="767" spans="1:18" s="3" customFormat="1" ht="13.5">
      <c r="A767" s="20"/>
      <c r="B767" s="56"/>
      <c r="C767" s="36" t="s">
        <v>109</v>
      </c>
      <c r="D767" s="62"/>
      <c r="E767" s="97"/>
      <c r="F767" s="38"/>
      <c r="G767" s="39"/>
      <c r="H767" s="40"/>
      <c r="I767" s="39"/>
      <c r="J767" s="41">
        <f t="shared" si="52"/>
        <v>0</v>
      </c>
      <c r="K767" s="41"/>
      <c r="L767" s="42"/>
      <c r="M767" s="41"/>
      <c r="O767" s="84"/>
      <c r="P767" s="77">
        <f t="shared" si="54"/>
        <v>0</v>
      </c>
      <c r="Q767" s="37"/>
      <c r="R767" s="9">
        <f t="shared" si="55"/>
        <v>0</v>
      </c>
    </row>
    <row r="768" spans="1:18" ht="13.5">
      <c r="A768" s="6">
        <v>1</v>
      </c>
      <c r="B768" s="57" t="s">
        <v>110</v>
      </c>
      <c r="C768" s="26" t="s">
        <v>1711</v>
      </c>
      <c r="D768" s="5" t="s">
        <v>802</v>
      </c>
      <c r="E768" s="92">
        <v>31.27</v>
      </c>
      <c r="F768" s="48">
        <v>9699</v>
      </c>
      <c r="G768" s="29">
        <v>16712</v>
      </c>
      <c r="H768" s="30">
        <v>16831</v>
      </c>
      <c r="I768" s="31">
        <v>18516</v>
      </c>
      <c r="J768" s="32">
        <f t="shared" si="52"/>
        <v>20364.09981090528</v>
      </c>
      <c r="K768" s="32">
        <v>22400</v>
      </c>
      <c r="L768" s="33">
        <f aca="true" t="shared" si="56" ref="L768:L831">K768/100*113.795446822</f>
        <v>25490.180088128</v>
      </c>
      <c r="M768" s="32">
        <v>25689</v>
      </c>
      <c r="O768" s="83">
        <v>206350</v>
      </c>
      <c r="P768" s="77">
        <f t="shared" si="54"/>
        <v>20.635</v>
      </c>
      <c r="Q768" s="27">
        <v>29866</v>
      </c>
      <c r="R768" s="9">
        <f t="shared" si="55"/>
        <v>2.9866</v>
      </c>
    </row>
    <row r="769" spans="1:18" ht="13.5">
      <c r="A769" s="6">
        <v>2</v>
      </c>
      <c r="B769" s="57" t="s">
        <v>110</v>
      </c>
      <c r="C769" s="26" t="s">
        <v>1712</v>
      </c>
      <c r="D769" s="5" t="s">
        <v>802</v>
      </c>
      <c r="E769" s="92">
        <v>43.14</v>
      </c>
      <c r="F769" s="48">
        <v>13381</v>
      </c>
      <c r="G769" s="29">
        <v>23057</v>
      </c>
      <c r="H769" s="30">
        <v>23221</v>
      </c>
      <c r="I769" s="31">
        <v>25546</v>
      </c>
      <c r="J769" s="32">
        <f t="shared" si="52"/>
        <v>28095.77088838768</v>
      </c>
      <c r="K769" s="32">
        <v>30904</v>
      </c>
      <c r="L769" s="33">
        <f t="shared" si="56"/>
        <v>35167.34488587088</v>
      </c>
      <c r="M769" s="32">
        <v>35442</v>
      </c>
      <c r="O769" s="83">
        <v>284700</v>
      </c>
      <c r="P769" s="77">
        <f t="shared" si="54"/>
        <v>28.47</v>
      </c>
      <c r="Q769" s="27">
        <v>41204</v>
      </c>
      <c r="R769" s="9">
        <f t="shared" si="55"/>
        <v>4.1204</v>
      </c>
    </row>
    <row r="770" spans="1:18" s="3" customFormat="1" ht="13.5">
      <c r="A770" s="56"/>
      <c r="B770" s="56"/>
      <c r="C770" s="36" t="s">
        <v>297</v>
      </c>
      <c r="D770" s="62"/>
      <c r="E770" s="97"/>
      <c r="F770" s="38"/>
      <c r="G770" s="39"/>
      <c r="H770" s="40"/>
      <c r="I770" s="39"/>
      <c r="J770" s="41">
        <f t="shared" si="52"/>
        <v>0</v>
      </c>
      <c r="K770" s="41"/>
      <c r="L770" s="42">
        <f t="shared" si="56"/>
        <v>0</v>
      </c>
      <c r="M770" s="41"/>
      <c r="O770" s="84"/>
      <c r="P770" s="77">
        <f t="shared" si="54"/>
        <v>0</v>
      </c>
      <c r="Q770" s="37"/>
      <c r="R770" s="9">
        <f t="shared" si="55"/>
        <v>0</v>
      </c>
    </row>
    <row r="771" spans="1:18" ht="13.5">
      <c r="A771" s="6">
        <v>1</v>
      </c>
      <c r="B771" s="57" t="s">
        <v>298</v>
      </c>
      <c r="C771" s="26" t="s">
        <v>299</v>
      </c>
      <c r="D771" s="5" t="s">
        <v>801</v>
      </c>
      <c r="E771" s="92">
        <v>1.45</v>
      </c>
      <c r="F771" s="48">
        <v>449</v>
      </c>
      <c r="G771" s="29">
        <v>774</v>
      </c>
      <c r="H771" s="30">
        <v>779</v>
      </c>
      <c r="I771" s="31">
        <f>H771*1.09980371432</f>
        <v>856.7470934552799</v>
      </c>
      <c r="J771" s="32">
        <f t="shared" si="52"/>
        <v>942.2598468257893</v>
      </c>
      <c r="K771" s="32">
        <v>1037</v>
      </c>
      <c r="L771" s="33">
        <f t="shared" si="56"/>
        <v>1180.05878354414</v>
      </c>
      <c r="M771" s="32">
        <v>1189</v>
      </c>
      <c r="O771" s="83">
        <v>9550</v>
      </c>
      <c r="P771" s="77">
        <f t="shared" si="54"/>
        <v>0.955</v>
      </c>
      <c r="Q771" s="27">
        <v>1383</v>
      </c>
      <c r="R771" s="9">
        <f t="shared" si="55"/>
        <v>0.1383</v>
      </c>
    </row>
    <row r="772" spans="1:18" ht="13.5">
      <c r="A772" s="6">
        <v>2</v>
      </c>
      <c r="B772" s="57" t="s">
        <v>300</v>
      </c>
      <c r="C772" s="26" t="s">
        <v>301</v>
      </c>
      <c r="D772" s="5" t="s">
        <v>795</v>
      </c>
      <c r="E772" s="92">
        <v>0.8</v>
      </c>
      <c r="F772" s="48">
        <v>247</v>
      </c>
      <c r="G772" s="29">
        <v>426</v>
      </c>
      <c r="H772" s="30">
        <f>G772*1.00728597449</f>
        <v>429.10382513274</v>
      </c>
      <c r="I772" s="31">
        <v>471</v>
      </c>
      <c r="J772" s="32">
        <f t="shared" si="52"/>
        <v>518.01096408168</v>
      </c>
      <c r="K772" s="32">
        <v>570</v>
      </c>
      <c r="L772" s="33">
        <f t="shared" si="56"/>
        <v>648.6340468854</v>
      </c>
      <c r="M772" s="32">
        <v>654</v>
      </c>
      <c r="O772" s="83">
        <v>5250</v>
      </c>
      <c r="P772" s="77">
        <f t="shared" si="54"/>
        <v>0.525</v>
      </c>
      <c r="Q772" s="27">
        <v>760</v>
      </c>
      <c r="R772" s="9">
        <f t="shared" si="55"/>
        <v>0.076</v>
      </c>
    </row>
    <row r="773" spans="1:18" ht="13.5">
      <c r="A773" s="6">
        <v>3</v>
      </c>
      <c r="B773" s="57" t="s">
        <v>302</v>
      </c>
      <c r="C773" s="26" t="s">
        <v>303</v>
      </c>
      <c r="D773" s="5" t="s">
        <v>801</v>
      </c>
      <c r="E773" s="92">
        <v>0.8</v>
      </c>
      <c r="F773" s="48">
        <v>247</v>
      </c>
      <c r="G773" s="29">
        <v>426</v>
      </c>
      <c r="H773" s="30">
        <f>G773*1.00728597449</f>
        <v>429.10382513274</v>
      </c>
      <c r="I773" s="31">
        <v>471</v>
      </c>
      <c r="J773" s="32">
        <f t="shared" si="52"/>
        <v>518.01096408168</v>
      </c>
      <c r="K773" s="32">
        <v>570</v>
      </c>
      <c r="L773" s="33">
        <f t="shared" si="56"/>
        <v>648.6340468854</v>
      </c>
      <c r="M773" s="32">
        <v>654</v>
      </c>
      <c r="O773" s="83">
        <v>5250</v>
      </c>
      <c r="P773" s="77">
        <f t="shared" si="54"/>
        <v>0.525</v>
      </c>
      <c r="Q773" s="27">
        <v>760</v>
      </c>
      <c r="R773" s="9">
        <f t="shared" si="55"/>
        <v>0.076</v>
      </c>
    </row>
    <row r="774" spans="1:18" ht="13.5">
      <c r="A774" s="6">
        <v>4</v>
      </c>
      <c r="B774" s="57" t="s">
        <v>304</v>
      </c>
      <c r="C774" s="26" t="s">
        <v>305</v>
      </c>
      <c r="D774" s="5" t="s">
        <v>801</v>
      </c>
      <c r="E774" s="92">
        <v>0.3</v>
      </c>
      <c r="F774" s="48">
        <v>92</v>
      </c>
      <c r="G774" s="29">
        <v>159</v>
      </c>
      <c r="H774" s="30">
        <f>G774*1.00728597449</f>
        <v>160.15846994391</v>
      </c>
      <c r="I774" s="31">
        <f>H774*1.09980371432</f>
        <v>176.1428801241203</v>
      </c>
      <c r="J774" s="32">
        <f t="shared" si="52"/>
        <v>193.7238708051366</v>
      </c>
      <c r="K774" s="32">
        <v>213</v>
      </c>
      <c r="L774" s="33">
        <f t="shared" si="56"/>
        <v>242.38430173086</v>
      </c>
      <c r="M774" s="32">
        <v>244</v>
      </c>
      <c r="O774" s="83">
        <v>1950</v>
      </c>
      <c r="P774" s="77">
        <f t="shared" si="54"/>
        <v>0.195</v>
      </c>
      <c r="Q774" s="27">
        <v>283</v>
      </c>
      <c r="R774" s="9">
        <f t="shared" si="55"/>
        <v>0.0283</v>
      </c>
    </row>
    <row r="775" spans="1:18" ht="13.5">
      <c r="A775" s="6">
        <v>5</v>
      </c>
      <c r="B775" s="57" t="s">
        <v>306</v>
      </c>
      <c r="C775" s="26" t="s">
        <v>307</v>
      </c>
      <c r="D775" s="5" t="s">
        <v>801</v>
      </c>
      <c r="E775" s="92">
        <v>0.19</v>
      </c>
      <c r="F775" s="48">
        <v>58</v>
      </c>
      <c r="G775" s="29">
        <v>101</v>
      </c>
      <c r="H775" s="30">
        <v>101</v>
      </c>
      <c r="I775" s="31">
        <f>H775*1.09980371432</f>
        <v>111.08017514631999</v>
      </c>
      <c r="J775" s="32">
        <f t="shared" si="52"/>
        <v>122.16719451784944</v>
      </c>
      <c r="K775" s="32">
        <v>135</v>
      </c>
      <c r="L775" s="33">
        <f t="shared" si="56"/>
        <v>153.6238532097</v>
      </c>
      <c r="M775" s="32">
        <v>155</v>
      </c>
      <c r="O775" s="83">
        <v>1250</v>
      </c>
      <c r="P775" s="77">
        <f t="shared" si="54"/>
        <v>0.125</v>
      </c>
      <c r="Q775" s="27">
        <v>180</v>
      </c>
      <c r="R775" s="9">
        <f t="shared" si="55"/>
        <v>0.018</v>
      </c>
    </row>
    <row r="776" spans="1:18" ht="13.5">
      <c r="A776" s="6">
        <v>6</v>
      </c>
      <c r="B776" s="57" t="s">
        <v>308</v>
      </c>
      <c r="C776" s="26" t="s">
        <v>309</v>
      </c>
      <c r="D776" s="5" t="s">
        <v>801</v>
      </c>
      <c r="E776" s="92">
        <v>0.29</v>
      </c>
      <c r="F776" s="48">
        <v>90</v>
      </c>
      <c r="G776" s="29">
        <v>155</v>
      </c>
      <c r="H776" s="30">
        <f aca="true" t="shared" si="57" ref="H776:H782">G776*1.00728597449</f>
        <v>156.12932604595</v>
      </c>
      <c r="I776" s="31">
        <v>171</v>
      </c>
      <c r="J776" s="32">
        <f t="shared" si="52"/>
        <v>188.06767485768</v>
      </c>
      <c r="K776" s="32">
        <v>207</v>
      </c>
      <c r="L776" s="33">
        <f t="shared" si="56"/>
        <v>235.55657492153998</v>
      </c>
      <c r="M776" s="32">
        <v>238</v>
      </c>
      <c r="O776" s="83">
        <v>1900</v>
      </c>
      <c r="P776" s="77">
        <f t="shared" si="54"/>
        <v>0.19</v>
      </c>
      <c r="Q776" s="27">
        <v>277</v>
      </c>
      <c r="R776" s="9">
        <f t="shared" si="55"/>
        <v>0.0277</v>
      </c>
    </row>
    <row r="777" spans="1:18" ht="13.5">
      <c r="A777" s="6">
        <v>7</v>
      </c>
      <c r="B777" s="57" t="s">
        <v>310</v>
      </c>
      <c r="C777" s="26" t="s">
        <v>858</v>
      </c>
      <c r="D777" s="5" t="s">
        <v>801</v>
      </c>
      <c r="E777" s="92">
        <v>0.45</v>
      </c>
      <c r="F777" s="48">
        <v>139</v>
      </c>
      <c r="G777" s="29">
        <v>240</v>
      </c>
      <c r="H777" s="30">
        <f t="shared" si="57"/>
        <v>241.7486338776</v>
      </c>
      <c r="I777" s="31">
        <f>H777*1.09980371432</f>
        <v>265.87604547037023</v>
      </c>
      <c r="J777" s="32">
        <f t="shared" si="52"/>
        <v>292.4133898945458</v>
      </c>
      <c r="K777" s="32">
        <v>321</v>
      </c>
      <c r="L777" s="33">
        <f t="shared" si="56"/>
        <v>365.28338429862</v>
      </c>
      <c r="M777" s="32">
        <v>369</v>
      </c>
      <c r="O777" s="83">
        <v>2950</v>
      </c>
      <c r="P777" s="77">
        <f t="shared" si="54"/>
        <v>0.295</v>
      </c>
      <c r="Q777" s="27">
        <v>429</v>
      </c>
      <c r="R777" s="9">
        <f t="shared" si="55"/>
        <v>0.0429</v>
      </c>
    </row>
    <row r="778" spans="1:18" ht="13.5">
      <c r="A778" s="6">
        <v>8</v>
      </c>
      <c r="B778" s="57" t="s">
        <v>859</v>
      </c>
      <c r="C778" s="26" t="s">
        <v>860</v>
      </c>
      <c r="D778" s="5" t="s">
        <v>801</v>
      </c>
      <c r="E778" s="92">
        <v>0.47</v>
      </c>
      <c r="F778" s="48">
        <v>146</v>
      </c>
      <c r="G778" s="29">
        <v>251</v>
      </c>
      <c r="H778" s="30">
        <f t="shared" si="57"/>
        <v>252.82877959699002</v>
      </c>
      <c r="I778" s="31">
        <v>279</v>
      </c>
      <c r="J778" s="32">
        <f t="shared" si="52"/>
        <v>306.84725897832</v>
      </c>
      <c r="K778" s="32">
        <v>337</v>
      </c>
      <c r="L778" s="33">
        <f t="shared" si="56"/>
        <v>383.49065579014</v>
      </c>
      <c r="M778" s="32">
        <v>387</v>
      </c>
      <c r="O778" s="83">
        <v>3100</v>
      </c>
      <c r="P778" s="77">
        <f t="shared" si="54"/>
        <v>0.31</v>
      </c>
      <c r="Q778" s="27">
        <v>449</v>
      </c>
      <c r="R778" s="9">
        <f t="shared" si="55"/>
        <v>0.0449</v>
      </c>
    </row>
    <row r="779" spans="1:18" ht="13.5">
      <c r="A779" s="6">
        <v>9</v>
      </c>
      <c r="B779" s="57" t="s">
        <v>861</v>
      </c>
      <c r="C779" s="26" t="s">
        <v>862</v>
      </c>
      <c r="D779" s="5" t="s">
        <v>801</v>
      </c>
      <c r="E779" s="92">
        <v>2.32</v>
      </c>
      <c r="F779" s="48">
        <v>718</v>
      </c>
      <c r="G779" s="29">
        <v>1238</v>
      </c>
      <c r="H779" s="30">
        <f t="shared" si="57"/>
        <v>1247.02003641862</v>
      </c>
      <c r="I779" s="31">
        <v>1372</v>
      </c>
      <c r="J779" s="32">
        <f t="shared" si="52"/>
        <v>1508.94064271776</v>
      </c>
      <c r="K779" s="32">
        <v>1659</v>
      </c>
      <c r="L779" s="33">
        <f t="shared" si="56"/>
        <v>1887.86646277698</v>
      </c>
      <c r="M779" s="32">
        <v>1903</v>
      </c>
      <c r="O779" s="83">
        <v>15300</v>
      </c>
      <c r="P779" s="77">
        <f aca="true" t="shared" si="58" ref="P779:P842">O779/10000</f>
        <v>1.53</v>
      </c>
      <c r="Q779" s="27">
        <v>2212</v>
      </c>
      <c r="R779" s="9">
        <f aca="true" t="shared" si="59" ref="R779:R842">Q779/10000</f>
        <v>0.2212</v>
      </c>
    </row>
    <row r="780" spans="1:18" ht="13.5">
      <c r="A780" s="6">
        <v>10</v>
      </c>
      <c r="B780" s="57" t="s">
        <v>863</v>
      </c>
      <c r="C780" s="26" t="s">
        <v>864</v>
      </c>
      <c r="D780" s="5" t="s">
        <v>801</v>
      </c>
      <c r="E780" s="92">
        <v>1.09</v>
      </c>
      <c r="F780" s="48">
        <v>337</v>
      </c>
      <c r="G780" s="29">
        <v>580</v>
      </c>
      <c r="H780" s="30">
        <f t="shared" si="57"/>
        <v>584.2258652042</v>
      </c>
      <c r="I780" s="31">
        <f>H780*1.09980371432</f>
        <v>642.5337765533948</v>
      </c>
      <c r="J780" s="32">
        <f t="shared" si="52"/>
        <v>706.6656922451524</v>
      </c>
      <c r="K780" s="32">
        <v>778</v>
      </c>
      <c r="L780" s="33">
        <f t="shared" si="56"/>
        <v>885.32857627516</v>
      </c>
      <c r="M780" s="32">
        <v>892</v>
      </c>
      <c r="O780" s="83">
        <v>7150</v>
      </c>
      <c r="P780" s="77">
        <f t="shared" si="58"/>
        <v>0.715</v>
      </c>
      <c r="Q780" s="27">
        <v>1037</v>
      </c>
      <c r="R780" s="9">
        <f t="shared" si="59"/>
        <v>0.1037</v>
      </c>
    </row>
    <row r="781" spans="1:18" ht="13.5">
      <c r="A781" s="6">
        <v>11</v>
      </c>
      <c r="B781" s="57" t="s">
        <v>865</v>
      </c>
      <c r="C781" s="26" t="s">
        <v>866</v>
      </c>
      <c r="D781" s="5" t="s">
        <v>801</v>
      </c>
      <c r="E781" s="92">
        <v>0.22</v>
      </c>
      <c r="F781" s="48">
        <v>67</v>
      </c>
      <c r="G781" s="29">
        <v>116</v>
      </c>
      <c r="H781" s="30">
        <f t="shared" si="57"/>
        <v>116.84517304084</v>
      </c>
      <c r="I781" s="31">
        <f>H781*1.09980371432</f>
        <v>128.50675531067895</v>
      </c>
      <c r="J781" s="32">
        <f t="shared" si="52"/>
        <v>141.33313844903049</v>
      </c>
      <c r="K781" s="32">
        <v>156</v>
      </c>
      <c r="L781" s="33">
        <f t="shared" si="56"/>
        <v>177.52089704232</v>
      </c>
      <c r="M781" s="32">
        <v>178</v>
      </c>
      <c r="O781" s="83">
        <v>1450</v>
      </c>
      <c r="P781" s="77">
        <f t="shared" si="58"/>
        <v>0.145</v>
      </c>
      <c r="Q781" s="27">
        <v>207</v>
      </c>
      <c r="R781" s="9">
        <f t="shared" si="59"/>
        <v>0.0207</v>
      </c>
    </row>
    <row r="782" spans="1:18" ht="13.5">
      <c r="A782" s="6">
        <v>11</v>
      </c>
      <c r="B782" s="57" t="s">
        <v>867</v>
      </c>
      <c r="C782" s="26" t="s">
        <v>868</v>
      </c>
      <c r="D782" s="5" t="s">
        <v>795</v>
      </c>
      <c r="E782" s="92">
        <v>4.56</v>
      </c>
      <c r="F782" s="48">
        <v>1414</v>
      </c>
      <c r="G782" s="29">
        <v>2437</v>
      </c>
      <c r="H782" s="30">
        <f t="shared" si="57"/>
        <v>2454.75591983213</v>
      </c>
      <c r="I782" s="31">
        <f>H782*1.09980371432</f>
        <v>2699.7496783803845</v>
      </c>
      <c r="J782" s="32">
        <f t="shared" si="52"/>
        <v>2969.2142965542007</v>
      </c>
      <c r="K782" s="32">
        <v>3267</v>
      </c>
      <c r="L782" s="33">
        <f t="shared" si="56"/>
        <v>3717.69724767474</v>
      </c>
      <c r="M782" s="32">
        <v>3746</v>
      </c>
      <c r="O782" s="83">
        <v>30100</v>
      </c>
      <c r="P782" s="77">
        <f t="shared" si="58"/>
        <v>3.01</v>
      </c>
      <c r="Q782" s="27">
        <v>4356</v>
      </c>
      <c r="R782" s="9">
        <f t="shared" si="59"/>
        <v>0.4356</v>
      </c>
    </row>
    <row r="783" spans="1:18" s="3" customFormat="1" ht="13.5">
      <c r="A783" s="56"/>
      <c r="B783" s="56"/>
      <c r="C783" s="36" t="s">
        <v>869</v>
      </c>
      <c r="D783" s="62"/>
      <c r="E783" s="97"/>
      <c r="F783" s="38"/>
      <c r="G783" s="39"/>
      <c r="H783" s="40"/>
      <c r="I783" s="39"/>
      <c r="J783" s="41">
        <f t="shared" si="52"/>
        <v>0</v>
      </c>
      <c r="K783" s="41"/>
      <c r="L783" s="42"/>
      <c r="M783" s="41"/>
      <c r="O783" s="84"/>
      <c r="P783" s="77">
        <f t="shared" si="58"/>
        <v>0</v>
      </c>
      <c r="Q783" s="37"/>
      <c r="R783" s="9">
        <f t="shared" si="59"/>
        <v>0</v>
      </c>
    </row>
    <row r="784" spans="1:18" ht="13.5">
      <c r="A784" s="6">
        <v>1</v>
      </c>
      <c r="B784" s="57" t="s">
        <v>870</v>
      </c>
      <c r="C784" s="26" t="s">
        <v>871</v>
      </c>
      <c r="D784" s="5" t="s">
        <v>795</v>
      </c>
      <c r="E784" s="92">
        <v>8.32</v>
      </c>
      <c r="F784" s="48">
        <v>2582</v>
      </c>
      <c r="G784" s="29">
        <v>4449</v>
      </c>
      <c r="H784" s="30">
        <f>G784*1.00728597449</f>
        <v>4481.41530050601</v>
      </c>
      <c r="I784" s="31">
        <f>H784*1.09980371432</f>
        <v>4928.677192906988</v>
      </c>
      <c r="J784" s="32">
        <f t="shared" si="52"/>
        <v>5420.613215170143</v>
      </c>
      <c r="K784" s="32">
        <v>5963</v>
      </c>
      <c r="L784" s="33">
        <f t="shared" si="56"/>
        <v>6785.62249399586</v>
      </c>
      <c r="M784" s="32">
        <v>6839</v>
      </c>
      <c r="O784" s="83">
        <v>54950</v>
      </c>
      <c r="P784" s="77">
        <f t="shared" si="58"/>
        <v>5.495</v>
      </c>
      <c r="Q784" s="27">
        <v>7951</v>
      </c>
      <c r="R784" s="9">
        <f t="shared" si="59"/>
        <v>0.7951</v>
      </c>
    </row>
    <row r="785" spans="1:18" ht="13.5">
      <c r="A785" s="6">
        <v>2</v>
      </c>
      <c r="B785" s="57" t="s">
        <v>872</v>
      </c>
      <c r="C785" s="26" t="s">
        <v>873</v>
      </c>
      <c r="D785" s="5" t="s">
        <v>795</v>
      </c>
      <c r="E785" s="92">
        <v>31.27</v>
      </c>
      <c r="F785" s="48">
        <v>9699</v>
      </c>
      <c r="G785" s="29">
        <v>16712</v>
      </c>
      <c r="H785" s="30">
        <v>16831</v>
      </c>
      <c r="I785" s="31">
        <v>18516</v>
      </c>
      <c r="J785" s="32">
        <f t="shared" si="52"/>
        <v>20364.09981090528</v>
      </c>
      <c r="K785" s="32">
        <v>22400</v>
      </c>
      <c r="L785" s="33">
        <f t="shared" si="56"/>
        <v>25490.180088128</v>
      </c>
      <c r="M785" s="32">
        <v>25689</v>
      </c>
      <c r="O785" s="83">
        <v>206350</v>
      </c>
      <c r="P785" s="77">
        <f t="shared" si="58"/>
        <v>20.635</v>
      </c>
      <c r="Q785" s="27">
        <v>29886</v>
      </c>
      <c r="R785" s="9">
        <f t="shared" si="59"/>
        <v>2.9886</v>
      </c>
    </row>
    <row r="786" spans="1:18" ht="13.5">
      <c r="A786" s="6">
        <v>3</v>
      </c>
      <c r="B786" s="57" t="s">
        <v>874</v>
      </c>
      <c r="C786" s="26" t="s">
        <v>1624</v>
      </c>
      <c r="D786" s="5" t="s">
        <v>795</v>
      </c>
      <c r="E786" s="92">
        <v>3.69</v>
      </c>
      <c r="F786" s="48">
        <v>1145</v>
      </c>
      <c r="G786" s="29">
        <v>1973</v>
      </c>
      <c r="H786" s="30">
        <f>G786*1.00728597449</f>
        <v>1987.37522766877</v>
      </c>
      <c r="I786" s="31">
        <f>H786*1.09980371432</f>
        <v>2185.7226571376686</v>
      </c>
      <c r="J786" s="32">
        <f t="shared" si="52"/>
        <v>2403.881742758079</v>
      </c>
      <c r="K786" s="32">
        <v>2644</v>
      </c>
      <c r="L786" s="33">
        <f t="shared" si="56"/>
        <v>3008.7516139736804</v>
      </c>
      <c r="M786" s="32">
        <v>3033</v>
      </c>
      <c r="O786" s="83">
        <v>24350</v>
      </c>
      <c r="P786" s="77">
        <f t="shared" si="58"/>
        <v>2.435</v>
      </c>
      <c r="Q786" s="27">
        <v>3526</v>
      </c>
      <c r="R786" s="9">
        <f t="shared" si="59"/>
        <v>0.3526</v>
      </c>
    </row>
    <row r="787" spans="1:18" ht="13.5">
      <c r="A787" s="6">
        <v>4</v>
      </c>
      <c r="B787" s="57" t="s">
        <v>1625</v>
      </c>
      <c r="C787" s="26" t="s">
        <v>1626</v>
      </c>
      <c r="D787" s="5" t="s">
        <v>795</v>
      </c>
      <c r="E787" s="92">
        <v>27.94</v>
      </c>
      <c r="F787" s="48">
        <v>8666</v>
      </c>
      <c r="G787" s="29">
        <v>14933</v>
      </c>
      <c r="H787" s="30">
        <v>15039</v>
      </c>
      <c r="I787" s="31">
        <v>16545</v>
      </c>
      <c r="J787" s="32">
        <f t="shared" si="52"/>
        <v>18196.3724007036</v>
      </c>
      <c r="K787" s="32">
        <v>20015</v>
      </c>
      <c r="L787" s="33">
        <f t="shared" si="56"/>
        <v>22776.1586814233</v>
      </c>
      <c r="M787" s="32">
        <v>22954</v>
      </c>
      <c r="O787" s="83">
        <v>184350</v>
      </c>
      <c r="P787" s="77">
        <f t="shared" si="58"/>
        <v>18.435</v>
      </c>
      <c r="Q787" s="27">
        <v>26686</v>
      </c>
      <c r="R787" s="9">
        <f t="shared" si="59"/>
        <v>2.6686</v>
      </c>
    </row>
    <row r="788" spans="1:18" ht="13.5">
      <c r="A788" s="6">
        <v>5</v>
      </c>
      <c r="B788" s="57" t="s">
        <v>1627</v>
      </c>
      <c r="C788" s="26" t="s">
        <v>1628</v>
      </c>
      <c r="D788" s="5" t="s">
        <v>801</v>
      </c>
      <c r="E788" s="92">
        <v>17.37</v>
      </c>
      <c r="F788" s="48">
        <v>5388</v>
      </c>
      <c r="G788" s="29">
        <v>9285</v>
      </c>
      <c r="H788" s="30">
        <v>9351</v>
      </c>
      <c r="I788" s="31">
        <v>10287</v>
      </c>
      <c r="J788" s="32">
        <f t="shared" si="52"/>
        <v>11313.75538749096</v>
      </c>
      <c r="K788" s="32">
        <v>12444</v>
      </c>
      <c r="L788" s="33">
        <f t="shared" si="56"/>
        <v>14160.70540252968</v>
      </c>
      <c r="M788" s="32">
        <v>14272</v>
      </c>
      <c r="O788" s="83">
        <v>114650</v>
      </c>
      <c r="P788" s="77">
        <f t="shared" si="58"/>
        <v>11.465</v>
      </c>
      <c r="Q788" s="27">
        <v>16592</v>
      </c>
      <c r="R788" s="9">
        <f t="shared" si="59"/>
        <v>1.6592</v>
      </c>
    </row>
    <row r="789" spans="1:18" ht="13.5">
      <c r="A789" s="6">
        <v>6</v>
      </c>
      <c r="B789" s="57" t="s">
        <v>1629</v>
      </c>
      <c r="C789" s="26" t="s">
        <v>1630</v>
      </c>
      <c r="D789" s="5" t="s">
        <v>801</v>
      </c>
      <c r="E789" s="92">
        <v>8.69</v>
      </c>
      <c r="F789" s="48">
        <v>2694</v>
      </c>
      <c r="G789" s="29">
        <v>4642</v>
      </c>
      <c r="H789" s="30">
        <v>4675</v>
      </c>
      <c r="I789" s="31">
        <v>5143</v>
      </c>
      <c r="J789" s="32">
        <f t="shared" si="52"/>
        <v>5656.32778826344</v>
      </c>
      <c r="K789" s="32">
        <v>6222</v>
      </c>
      <c r="L789" s="33">
        <f t="shared" si="56"/>
        <v>7080.35270126484</v>
      </c>
      <c r="M789" s="32">
        <v>7136</v>
      </c>
      <c r="O789" s="83">
        <v>57300</v>
      </c>
      <c r="P789" s="77">
        <f t="shared" si="58"/>
        <v>5.73</v>
      </c>
      <c r="Q789" s="27">
        <v>8296</v>
      </c>
      <c r="R789" s="9">
        <f t="shared" si="59"/>
        <v>0.8296</v>
      </c>
    </row>
    <row r="790" spans="1:18" ht="13.5">
      <c r="A790" s="6">
        <v>7</v>
      </c>
      <c r="B790" s="57" t="s">
        <v>1631</v>
      </c>
      <c r="C790" s="26" t="s">
        <v>1632</v>
      </c>
      <c r="D790" s="5" t="s">
        <v>459</v>
      </c>
      <c r="E790" s="92">
        <v>14.48</v>
      </c>
      <c r="F790" s="48">
        <v>4490</v>
      </c>
      <c r="G790" s="29">
        <v>7737</v>
      </c>
      <c r="H790" s="30">
        <v>7792</v>
      </c>
      <c r="I790" s="31">
        <v>8572</v>
      </c>
      <c r="J790" s="32">
        <f t="shared" si="52"/>
        <v>9427.57958409376</v>
      </c>
      <c r="K790" s="32">
        <v>10370</v>
      </c>
      <c r="L790" s="33">
        <f t="shared" si="56"/>
        <v>11800.5878354414</v>
      </c>
      <c r="M790" s="32">
        <v>11893</v>
      </c>
      <c r="O790" s="83">
        <v>95550</v>
      </c>
      <c r="P790" s="77">
        <f t="shared" si="58"/>
        <v>9.555</v>
      </c>
      <c r="Q790" s="27">
        <v>13827</v>
      </c>
      <c r="R790" s="9">
        <f t="shared" si="59"/>
        <v>1.3827</v>
      </c>
    </row>
    <row r="791" spans="1:18" ht="13.5">
      <c r="A791" s="6">
        <v>8</v>
      </c>
      <c r="B791" s="57" t="s">
        <v>1633</v>
      </c>
      <c r="C791" s="26" t="s">
        <v>1634</v>
      </c>
      <c r="D791" s="5" t="s">
        <v>459</v>
      </c>
      <c r="E791" s="92">
        <v>2.68</v>
      </c>
      <c r="F791" s="48">
        <v>831</v>
      </c>
      <c r="G791" s="29">
        <v>1431</v>
      </c>
      <c r="H791" s="30">
        <v>1442</v>
      </c>
      <c r="I791" s="31">
        <f>H791*1.09980371432</f>
        <v>1585.91695604944</v>
      </c>
      <c r="J791" s="32">
        <f t="shared" si="52"/>
        <v>1744.2088563835534</v>
      </c>
      <c r="K791" s="32">
        <v>1919</v>
      </c>
      <c r="L791" s="33">
        <f t="shared" si="56"/>
        <v>2183.7346245141803</v>
      </c>
      <c r="M791" s="32">
        <v>2200</v>
      </c>
      <c r="O791" s="83">
        <v>17650</v>
      </c>
      <c r="P791" s="77">
        <f t="shared" si="58"/>
        <v>1.765</v>
      </c>
      <c r="Q791" s="27">
        <v>2558</v>
      </c>
      <c r="R791" s="9">
        <f t="shared" si="59"/>
        <v>0.2558</v>
      </c>
    </row>
    <row r="792" spans="1:18" ht="13.5">
      <c r="A792" s="6">
        <v>9</v>
      </c>
      <c r="B792" s="57" t="s">
        <v>1635</v>
      </c>
      <c r="C792" s="26" t="s">
        <v>1636</v>
      </c>
      <c r="D792" s="5" t="s">
        <v>795</v>
      </c>
      <c r="E792" s="92">
        <v>8.11</v>
      </c>
      <c r="F792" s="48">
        <v>2515</v>
      </c>
      <c r="G792" s="29">
        <v>4333</v>
      </c>
      <c r="H792" s="30">
        <v>4364</v>
      </c>
      <c r="I792" s="31">
        <v>4801</v>
      </c>
      <c r="J792" s="32">
        <f t="shared" si="52"/>
        <v>5280.19243854808</v>
      </c>
      <c r="K792" s="32">
        <v>5807</v>
      </c>
      <c r="L792" s="33">
        <f t="shared" si="56"/>
        <v>6608.10159695354</v>
      </c>
      <c r="M792" s="32">
        <v>6660</v>
      </c>
      <c r="O792" s="83">
        <v>53500</v>
      </c>
      <c r="P792" s="77">
        <f t="shared" si="58"/>
        <v>5.35</v>
      </c>
      <c r="Q792" s="27">
        <v>7743</v>
      </c>
      <c r="R792" s="9">
        <f t="shared" si="59"/>
        <v>0.7743</v>
      </c>
    </row>
    <row r="793" spans="1:18" ht="13.5">
      <c r="A793" s="6">
        <v>10</v>
      </c>
      <c r="B793" s="57" t="s">
        <v>1637</v>
      </c>
      <c r="C793" s="26" t="s">
        <v>152</v>
      </c>
      <c r="D793" s="5" t="s">
        <v>459</v>
      </c>
      <c r="E793" s="92">
        <v>5.79</v>
      </c>
      <c r="F793" s="48">
        <v>1796</v>
      </c>
      <c r="G793" s="29">
        <v>3095</v>
      </c>
      <c r="H793" s="30">
        <v>3117</v>
      </c>
      <c r="I793" s="31">
        <v>3429</v>
      </c>
      <c r="J793" s="32">
        <f t="shared" si="52"/>
        <v>3771.25179583032</v>
      </c>
      <c r="K793" s="32">
        <v>4148</v>
      </c>
      <c r="L793" s="33">
        <f t="shared" si="56"/>
        <v>4720.23513417656</v>
      </c>
      <c r="M793" s="32">
        <v>4757</v>
      </c>
      <c r="O793" s="83">
        <v>38200</v>
      </c>
      <c r="P793" s="77">
        <f t="shared" si="58"/>
        <v>3.82</v>
      </c>
      <c r="Q793" s="27">
        <v>5531</v>
      </c>
      <c r="R793" s="9">
        <f t="shared" si="59"/>
        <v>0.5531</v>
      </c>
    </row>
    <row r="794" spans="1:18" ht="13.5">
      <c r="A794" s="6">
        <v>11</v>
      </c>
      <c r="B794" s="57" t="s">
        <v>153</v>
      </c>
      <c r="C794" s="26" t="s">
        <v>154</v>
      </c>
      <c r="D794" s="5" t="s">
        <v>795</v>
      </c>
      <c r="E794" s="92">
        <v>173.79</v>
      </c>
      <c r="F794" s="48">
        <v>53905</v>
      </c>
      <c r="G794" s="29">
        <v>92885</v>
      </c>
      <c r="H794" s="30">
        <v>93547</v>
      </c>
      <c r="I794" s="31">
        <v>102912</v>
      </c>
      <c r="J794" s="32">
        <f t="shared" si="52"/>
        <v>113183.74593540096</v>
      </c>
      <c r="K794" s="32">
        <v>124497</v>
      </c>
      <c r="L794" s="33">
        <f t="shared" si="56"/>
        <v>141671.91742998533</v>
      </c>
      <c r="M794" s="32">
        <v>142778</v>
      </c>
      <c r="O794" s="83">
        <v>1146850</v>
      </c>
      <c r="P794" s="77">
        <f t="shared" si="58"/>
        <v>114.685</v>
      </c>
      <c r="Q794" s="27">
        <v>165993</v>
      </c>
      <c r="R794" s="9">
        <f t="shared" si="59"/>
        <v>16.5993</v>
      </c>
    </row>
    <row r="795" spans="1:18" ht="13.5">
      <c r="A795" s="6">
        <v>12</v>
      </c>
      <c r="B795" s="57" t="s">
        <v>155</v>
      </c>
      <c r="C795" s="26" t="s">
        <v>156</v>
      </c>
      <c r="D795" s="5" t="s">
        <v>459</v>
      </c>
      <c r="E795" s="92">
        <v>10.21</v>
      </c>
      <c r="F795" s="48">
        <v>3166</v>
      </c>
      <c r="G795" s="29">
        <v>5455</v>
      </c>
      <c r="H795" s="30">
        <v>5494</v>
      </c>
      <c r="I795" s="31">
        <v>6044</v>
      </c>
      <c r="J795" s="32">
        <f t="shared" si="52"/>
        <v>6647.25746689952</v>
      </c>
      <c r="K795" s="32">
        <v>7311</v>
      </c>
      <c r="L795" s="33">
        <f t="shared" si="56"/>
        <v>8319.58511715642</v>
      </c>
      <c r="M795" s="32">
        <v>8385</v>
      </c>
      <c r="O795" s="83">
        <v>67350</v>
      </c>
      <c r="P795" s="77">
        <f t="shared" si="58"/>
        <v>6.735</v>
      </c>
      <c r="Q795" s="27">
        <v>9748</v>
      </c>
      <c r="R795" s="9">
        <f t="shared" si="59"/>
        <v>0.9748</v>
      </c>
    </row>
    <row r="796" spans="1:18" ht="13.5">
      <c r="A796" s="6">
        <v>13</v>
      </c>
      <c r="B796" s="57" t="s">
        <v>157</v>
      </c>
      <c r="C796" s="26" t="s">
        <v>158</v>
      </c>
      <c r="D796" s="5" t="s">
        <v>801</v>
      </c>
      <c r="E796" s="92">
        <v>10.86</v>
      </c>
      <c r="F796" s="48">
        <v>3368</v>
      </c>
      <c r="G796" s="29">
        <v>5803</v>
      </c>
      <c r="H796" s="30">
        <v>5844</v>
      </c>
      <c r="I796" s="31">
        <v>6429</v>
      </c>
      <c r="J796" s="32">
        <f t="shared" si="52"/>
        <v>7070.68468807032</v>
      </c>
      <c r="K796" s="32">
        <v>7778</v>
      </c>
      <c r="L796" s="33">
        <f t="shared" si="56"/>
        <v>8851.00985381516</v>
      </c>
      <c r="M796" s="32">
        <v>8920</v>
      </c>
      <c r="O796" s="83">
        <v>71650</v>
      </c>
      <c r="P796" s="77">
        <f t="shared" si="58"/>
        <v>7.165</v>
      </c>
      <c r="Q796" s="27">
        <v>10370</v>
      </c>
      <c r="R796" s="9">
        <f t="shared" si="59"/>
        <v>1.037</v>
      </c>
    </row>
    <row r="797" spans="1:18" ht="13.5">
      <c r="A797" s="6">
        <v>14</v>
      </c>
      <c r="B797" s="57" t="s">
        <v>159</v>
      </c>
      <c r="C797" s="26" t="s">
        <v>160</v>
      </c>
      <c r="D797" s="5" t="s">
        <v>795</v>
      </c>
      <c r="E797" s="92">
        <v>6.51</v>
      </c>
      <c r="F797" s="48">
        <v>2021</v>
      </c>
      <c r="G797" s="29">
        <v>3482</v>
      </c>
      <c r="H797" s="30">
        <f>G797*1.00728597449</f>
        <v>3507.36976317418</v>
      </c>
      <c r="I797" s="31">
        <v>3858</v>
      </c>
      <c r="J797" s="32">
        <f t="shared" si="52"/>
        <v>4243.07069942064</v>
      </c>
      <c r="K797" s="32">
        <v>4667</v>
      </c>
      <c r="L797" s="33">
        <f t="shared" si="56"/>
        <v>5310.83350318274</v>
      </c>
      <c r="M797" s="32">
        <v>5352</v>
      </c>
      <c r="O797" s="83">
        <v>43000</v>
      </c>
      <c r="P797" s="77">
        <f t="shared" si="58"/>
        <v>4.3</v>
      </c>
      <c r="Q797" s="27">
        <v>6222</v>
      </c>
      <c r="R797" s="9">
        <f t="shared" si="59"/>
        <v>0.6222</v>
      </c>
    </row>
    <row r="798" spans="1:18" ht="13.5">
      <c r="A798" s="6">
        <v>15</v>
      </c>
      <c r="B798" s="57" t="s">
        <v>161</v>
      </c>
      <c r="C798" s="26" t="s">
        <v>162</v>
      </c>
      <c r="D798" s="5" t="s">
        <v>795</v>
      </c>
      <c r="E798" s="92">
        <v>8.76</v>
      </c>
      <c r="F798" s="48">
        <v>2717</v>
      </c>
      <c r="G798" s="29">
        <v>4681</v>
      </c>
      <c r="H798" s="30">
        <v>4714</v>
      </c>
      <c r="I798" s="31">
        <v>5186</v>
      </c>
      <c r="J798" s="32">
        <f aca="true" t="shared" si="60" ref="J798:J831">I798*9.981096408%+I798</f>
        <v>5703.61965971888</v>
      </c>
      <c r="K798" s="32">
        <v>6274</v>
      </c>
      <c r="L798" s="33">
        <f t="shared" si="56"/>
        <v>7139.526333612281</v>
      </c>
      <c r="M798" s="32">
        <v>7195</v>
      </c>
      <c r="O798" s="83">
        <v>57800</v>
      </c>
      <c r="P798" s="77">
        <f t="shared" si="58"/>
        <v>5.78</v>
      </c>
      <c r="Q798" s="27">
        <v>8365</v>
      </c>
      <c r="R798" s="9">
        <f t="shared" si="59"/>
        <v>0.8365</v>
      </c>
    </row>
    <row r="799" spans="1:18" s="3" customFormat="1" ht="13.5">
      <c r="A799" s="56"/>
      <c r="B799" s="56"/>
      <c r="C799" s="36" t="s">
        <v>163</v>
      </c>
      <c r="D799" s="62"/>
      <c r="E799" s="97"/>
      <c r="F799" s="38"/>
      <c r="G799" s="39"/>
      <c r="H799" s="40"/>
      <c r="I799" s="39"/>
      <c r="J799" s="41">
        <f t="shared" si="60"/>
        <v>0</v>
      </c>
      <c r="K799" s="41"/>
      <c r="L799" s="42"/>
      <c r="M799" s="41"/>
      <c r="O799" s="84"/>
      <c r="P799" s="77">
        <f t="shared" si="58"/>
        <v>0</v>
      </c>
      <c r="Q799" s="37"/>
      <c r="R799" s="9">
        <f t="shared" si="59"/>
        <v>0</v>
      </c>
    </row>
    <row r="800" spans="1:18" ht="13.5">
      <c r="A800" s="6">
        <v>1</v>
      </c>
      <c r="B800" s="57" t="s">
        <v>164</v>
      </c>
      <c r="C800" s="26" t="s">
        <v>165</v>
      </c>
      <c r="D800" s="5" t="s">
        <v>459</v>
      </c>
      <c r="E800" s="92">
        <v>20.63</v>
      </c>
      <c r="F800" s="48">
        <v>6399</v>
      </c>
      <c r="G800" s="29">
        <v>11026</v>
      </c>
      <c r="H800" s="30">
        <v>11104</v>
      </c>
      <c r="I800" s="31">
        <v>12216</v>
      </c>
      <c r="J800" s="32">
        <f t="shared" si="60"/>
        <v>13435.29073720128</v>
      </c>
      <c r="K800" s="32">
        <v>14778</v>
      </c>
      <c r="L800" s="33">
        <f t="shared" si="56"/>
        <v>16816.69113135516</v>
      </c>
      <c r="M800" s="32">
        <v>16948</v>
      </c>
      <c r="O800" s="83">
        <v>136150</v>
      </c>
      <c r="P800" s="77">
        <f t="shared" si="58"/>
        <v>13.615</v>
      </c>
      <c r="Q800" s="27">
        <v>19703</v>
      </c>
      <c r="R800" s="9">
        <f t="shared" si="59"/>
        <v>1.9703</v>
      </c>
    </row>
    <row r="801" spans="1:18" ht="13.5">
      <c r="A801" s="6">
        <v>2</v>
      </c>
      <c r="B801" s="57" t="s">
        <v>166</v>
      </c>
      <c r="C801" s="26" t="s">
        <v>167</v>
      </c>
      <c r="D801" s="5" t="s">
        <v>459</v>
      </c>
      <c r="E801" s="92">
        <v>20.56</v>
      </c>
      <c r="F801" s="48">
        <v>6376</v>
      </c>
      <c r="G801" s="29">
        <v>10987</v>
      </c>
      <c r="H801" s="30">
        <v>11065</v>
      </c>
      <c r="I801" s="31">
        <v>12173</v>
      </c>
      <c r="J801" s="32">
        <f t="shared" si="60"/>
        <v>13387.99886574584</v>
      </c>
      <c r="K801" s="32">
        <v>14726</v>
      </c>
      <c r="L801" s="33">
        <f t="shared" si="56"/>
        <v>16757.517499007718</v>
      </c>
      <c r="M801" s="32">
        <v>16888</v>
      </c>
      <c r="O801" s="83">
        <v>135650</v>
      </c>
      <c r="P801" s="77">
        <f t="shared" si="58"/>
        <v>13.565</v>
      </c>
      <c r="Q801" s="27">
        <v>19634</v>
      </c>
      <c r="R801" s="9">
        <f t="shared" si="59"/>
        <v>1.9634</v>
      </c>
    </row>
    <row r="802" spans="1:18" ht="13.5">
      <c r="A802" s="6">
        <v>3</v>
      </c>
      <c r="B802" s="57" t="s">
        <v>168</v>
      </c>
      <c r="C802" s="26" t="s">
        <v>169</v>
      </c>
      <c r="D802" s="5" t="s">
        <v>459</v>
      </c>
      <c r="E802" s="92">
        <v>20.99</v>
      </c>
      <c r="F802" s="48">
        <v>6511</v>
      </c>
      <c r="G802" s="29">
        <v>11219</v>
      </c>
      <c r="H802" s="30">
        <v>11299</v>
      </c>
      <c r="I802" s="31">
        <v>12430</v>
      </c>
      <c r="J802" s="32">
        <f t="shared" si="60"/>
        <v>13670.6502835144</v>
      </c>
      <c r="K802" s="32">
        <v>15037</v>
      </c>
      <c r="L802" s="33">
        <f t="shared" si="56"/>
        <v>17111.421338624143</v>
      </c>
      <c r="M802" s="32">
        <v>17245</v>
      </c>
      <c r="O802" s="83">
        <v>138500</v>
      </c>
      <c r="P802" s="77">
        <f t="shared" si="58"/>
        <v>13.85</v>
      </c>
      <c r="Q802" s="27">
        <v>20049</v>
      </c>
      <c r="R802" s="9">
        <f t="shared" si="59"/>
        <v>2.0049</v>
      </c>
    </row>
    <row r="803" spans="1:18" ht="13.5">
      <c r="A803" s="6">
        <v>4</v>
      </c>
      <c r="B803" s="57" t="s">
        <v>170</v>
      </c>
      <c r="C803" s="26" t="s">
        <v>1010</v>
      </c>
      <c r="D803" s="5" t="s">
        <v>459</v>
      </c>
      <c r="E803" s="92">
        <v>25.77</v>
      </c>
      <c r="F803" s="48">
        <v>7993</v>
      </c>
      <c r="G803" s="29">
        <v>13772</v>
      </c>
      <c r="H803" s="30">
        <v>13870</v>
      </c>
      <c r="I803" s="31">
        <v>15259</v>
      </c>
      <c r="J803" s="32">
        <f t="shared" si="60"/>
        <v>16782.01550089672</v>
      </c>
      <c r="K803" s="32">
        <v>18459</v>
      </c>
      <c r="L803" s="33">
        <f t="shared" si="56"/>
        <v>21005.50152887298</v>
      </c>
      <c r="M803" s="32">
        <v>21170</v>
      </c>
      <c r="O803" s="83">
        <v>170050</v>
      </c>
      <c r="P803" s="77">
        <f t="shared" si="58"/>
        <v>17.005</v>
      </c>
      <c r="Q803" s="27">
        <v>24612</v>
      </c>
      <c r="R803" s="9">
        <f t="shared" si="59"/>
        <v>2.4612</v>
      </c>
    </row>
    <row r="804" spans="1:18" ht="13.5">
      <c r="A804" s="6">
        <v>5</v>
      </c>
      <c r="B804" s="57" t="s">
        <v>1011</v>
      </c>
      <c r="C804" s="26" t="s">
        <v>1012</v>
      </c>
      <c r="D804" s="5" t="s">
        <v>459</v>
      </c>
      <c r="E804" s="92">
        <v>21.35</v>
      </c>
      <c r="F804" s="48">
        <v>6623</v>
      </c>
      <c r="G804" s="29">
        <v>11412</v>
      </c>
      <c r="H804" s="30">
        <v>11494</v>
      </c>
      <c r="I804" s="31">
        <v>12644</v>
      </c>
      <c r="J804" s="32">
        <f t="shared" si="60"/>
        <v>13906.00982982752</v>
      </c>
      <c r="K804" s="32">
        <v>15296</v>
      </c>
      <c r="L804" s="33">
        <f t="shared" si="56"/>
        <v>17406.15154589312</v>
      </c>
      <c r="M804" s="32">
        <v>17542</v>
      </c>
      <c r="O804" s="83">
        <v>140900</v>
      </c>
      <c r="P804" s="77">
        <f t="shared" si="58"/>
        <v>14.09</v>
      </c>
      <c r="Q804" s="27">
        <v>20395</v>
      </c>
      <c r="R804" s="9">
        <f t="shared" si="59"/>
        <v>2.0395</v>
      </c>
    </row>
    <row r="805" spans="1:18" ht="13.5">
      <c r="A805" s="6">
        <v>6</v>
      </c>
      <c r="B805" s="57" t="s">
        <v>1013</v>
      </c>
      <c r="C805" s="26" t="s">
        <v>1562</v>
      </c>
      <c r="D805" s="5" t="s">
        <v>459</v>
      </c>
      <c r="E805" s="92">
        <v>10.86</v>
      </c>
      <c r="F805" s="48">
        <v>3368</v>
      </c>
      <c r="G805" s="29">
        <v>5803</v>
      </c>
      <c r="H805" s="30">
        <v>5844</v>
      </c>
      <c r="I805" s="31">
        <v>6429</v>
      </c>
      <c r="J805" s="32">
        <f t="shared" si="60"/>
        <v>7070.68468807032</v>
      </c>
      <c r="K805" s="32">
        <v>7778</v>
      </c>
      <c r="L805" s="33">
        <f t="shared" si="56"/>
        <v>8851.00985381516</v>
      </c>
      <c r="M805" s="32">
        <v>8920</v>
      </c>
      <c r="O805" s="83">
        <v>71650</v>
      </c>
      <c r="P805" s="77">
        <f t="shared" si="58"/>
        <v>7.165</v>
      </c>
      <c r="Q805" s="27">
        <v>10370</v>
      </c>
      <c r="R805" s="9">
        <f t="shared" si="59"/>
        <v>1.037</v>
      </c>
    </row>
    <row r="806" spans="1:18" ht="13.5">
      <c r="A806" s="6">
        <v>7</v>
      </c>
      <c r="B806" s="57" t="s">
        <v>1563</v>
      </c>
      <c r="C806" s="26" t="s">
        <v>1564</v>
      </c>
      <c r="D806" s="5" t="s">
        <v>459</v>
      </c>
      <c r="E806" s="92">
        <v>19.18</v>
      </c>
      <c r="F806" s="48">
        <v>5950</v>
      </c>
      <c r="G806" s="29">
        <v>10252</v>
      </c>
      <c r="H806" s="30">
        <v>10325</v>
      </c>
      <c r="I806" s="31">
        <v>11358</v>
      </c>
      <c r="J806" s="32">
        <f t="shared" si="60"/>
        <v>12491.65293002064</v>
      </c>
      <c r="K806" s="32">
        <v>13741</v>
      </c>
      <c r="L806" s="33">
        <f t="shared" si="56"/>
        <v>15636.63234781102</v>
      </c>
      <c r="M806" s="32">
        <v>15758</v>
      </c>
      <c r="O806" s="83">
        <v>126600</v>
      </c>
      <c r="P806" s="77">
        <f t="shared" si="58"/>
        <v>12.66</v>
      </c>
      <c r="Q806" s="27">
        <v>18321</v>
      </c>
      <c r="R806" s="9">
        <f t="shared" si="59"/>
        <v>1.8321</v>
      </c>
    </row>
    <row r="807" spans="1:18" s="3" customFormat="1" ht="13.5">
      <c r="A807" s="56"/>
      <c r="B807" s="56"/>
      <c r="C807" s="36" t="s">
        <v>1565</v>
      </c>
      <c r="D807" s="62"/>
      <c r="E807" s="97"/>
      <c r="F807" s="38"/>
      <c r="G807" s="39"/>
      <c r="H807" s="40"/>
      <c r="I807" s="39"/>
      <c r="J807" s="41">
        <f t="shared" si="60"/>
        <v>0</v>
      </c>
      <c r="K807" s="41"/>
      <c r="L807" s="42"/>
      <c r="M807" s="41"/>
      <c r="O807" s="84"/>
      <c r="P807" s="77">
        <f t="shared" si="58"/>
        <v>0</v>
      </c>
      <c r="Q807" s="37"/>
      <c r="R807" s="9">
        <f t="shared" si="59"/>
        <v>0</v>
      </c>
    </row>
    <row r="808" spans="1:18" ht="13.5">
      <c r="A808" s="6">
        <v>1</v>
      </c>
      <c r="B808" s="57" t="s">
        <v>1566</v>
      </c>
      <c r="C808" s="26" t="s">
        <v>1567</v>
      </c>
      <c r="D808" s="5" t="s">
        <v>459</v>
      </c>
      <c r="E808" s="92">
        <v>31.85</v>
      </c>
      <c r="F808" s="48">
        <v>9878</v>
      </c>
      <c r="G808" s="29">
        <v>17022</v>
      </c>
      <c r="H808" s="30">
        <v>17143</v>
      </c>
      <c r="I808" s="31">
        <v>18859</v>
      </c>
      <c r="J808" s="32">
        <f t="shared" si="60"/>
        <v>20741.33497158472</v>
      </c>
      <c r="K808" s="32">
        <v>22815</v>
      </c>
      <c r="L808" s="33">
        <f t="shared" si="56"/>
        <v>25962.4311924393</v>
      </c>
      <c r="M808" s="32">
        <v>26165</v>
      </c>
      <c r="O808" s="83">
        <v>210150</v>
      </c>
      <c r="P808" s="77">
        <f t="shared" si="58"/>
        <v>21.015</v>
      </c>
      <c r="Q808" s="27">
        <v>30419</v>
      </c>
      <c r="R808" s="9">
        <f t="shared" si="59"/>
        <v>3.0419</v>
      </c>
    </row>
    <row r="809" spans="1:18" ht="13.5">
      <c r="A809" s="6">
        <v>2</v>
      </c>
      <c r="B809" s="57" t="s">
        <v>1568</v>
      </c>
      <c r="C809" s="26" t="s">
        <v>1569</v>
      </c>
      <c r="D809" s="5" t="s">
        <v>459</v>
      </c>
      <c r="E809" s="92">
        <v>38.72</v>
      </c>
      <c r="F809" s="48">
        <v>12011</v>
      </c>
      <c r="G809" s="29">
        <v>20697</v>
      </c>
      <c r="H809" s="30">
        <v>20844</v>
      </c>
      <c r="I809" s="31">
        <v>22931</v>
      </c>
      <c r="J809" s="32">
        <f t="shared" si="60"/>
        <v>25219.76521731848</v>
      </c>
      <c r="K809" s="32">
        <v>27741</v>
      </c>
      <c r="L809" s="33">
        <f t="shared" si="56"/>
        <v>31567.994902891023</v>
      </c>
      <c r="M809" s="32">
        <v>31814</v>
      </c>
      <c r="O809" s="83">
        <v>255550</v>
      </c>
      <c r="P809" s="77">
        <f t="shared" si="58"/>
        <v>25.555</v>
      </c>
      <c r="Q809" s="27">
        <v>36987</v>
      </c>
      <c r="R809" s="9">
        <f t="shared" si="59"/>
        <v>3.6987</v>
      </c>
    </row>
    <row r="810" spans="1:18" ht="13.5">
      <c r="A810" s="6">
        <v>3</v>
      </c>
      <c r="B810" s="57" t="s">
        <v>222</v>
      </c>
      <c r="C810" s="26" t="s">
        <v>215</v>
      </c>
      <c r="D810" s="5" t="s">
        <v>459</v>
      </c>
      <c r="E810" s="92">
        <v>51.75</v>
      </c>
      <c r="F810" s="48">
        <v>16052</v>
      </c>
      <c r="G810" s="29">
        <v>27660</v>
      </c>
      <c r="H810" s="30">
        <v>27857</v>
      </c>
      <c r="I810" s="31">
        <v>30646</v>
      </c>
      <c r="J810" s="32">
        <f t="shared" si="60"/>
        <v>33704.80680519568</v>
      </c>
      <c r="K810" s="32">
        <v>37074</v>
      </c>
      <c r="L810" s="33">
        <f t="shared" si="56"/>
        <v>42188.52395478828</v>
      </c>
      <c r="M810" s="32">
        <v>42518</v>
      </c>
      <c r="O810" s="83">
        <v>341500</v>
      </c>
      <c r="P810" s="77">
        <f t="shared" si="58"/>
        <v>34.15</v>
      </c>
      <c r="Q810" s="27">
        <v>49432</v>
      </c>
      <c r="R810" s="9">
        <f t="shared" si="59"/>
        <v>4.9432</v>
      </c>
    </row>
    <row r="811" spans="1:18" ht="13.5">
      <c r="A811" s="6">
        <v>4</v>
      </c>
      <c r="B811" s="57" t="s">
        <v>216</v>
      </c>
      <c r="C811" s="26" t="s">
        <v>217</v>
      </c>
      <c r="D811" s="5" t="s">
        <v>459</v>
      </c>
      <c r="E811" s="92">
        <v>54.14</v>
      </c>
      <c r="F811" s="48">
        <v>16793</v>
      </c>
      <c r="G811" s="29">
        <v>28937</v>
      </c>
      <c r="H811" s="30">
        <v>29143</v>
      </c>
      <c r="I811" s="31">
        <v>32061</v>
      </c>
      <c r="J811" s="32">
        <f t="shared" si="60"/>
        <v>35261.03931936888</v>
      </c>
      <c r="K811" s="32">
        <v>38785</v>
      </c>
      <c r="L811" s="33">
        <f t="shared" si="56"/>
        <v>44135.564049912704</v>
      </c>
      <c r="M811" s="32">
        <v>44481</v>
      </c>
      <c r="O811" s="83">
        <v>357300</v>
      </c>
      <c r="P811" s="77">
        <f t="shared" si="58"/>
        <v>35.73</v>
      </c>
      <c r="Q811" s="27">
        <v>51713</v>
      </c>
      <c r="R811" s="9">
        <f t="shared" si="59"/>
        <v>5.1713</v>
      </c>
    </row>
    <row r="812" spans="1:18" ht="13.5">
      <c r="A812" s="6">
        <v>5</v>
      </c>
      <c r="B812" s="57" t="s">
        <v>218</v>
      </c>
      <c r="C812" s="26" t="s">
        <v>219</v>
      </c>
      <c r="D812" s="5" t="s">
        <v>459</v>
      </c>
      <c r="E812" s="92">
        <v>14.48</v>
      </c>
      <c r="F812" s="48">
        <v>4490</v>
      </c>
      <c r="G812" s="29">
        <v>7737</v>
      </c>
      <c r="H812" s="30">
        <v>7792</v>
      </c>
      <c r="I812" s="31">
        <v>8572</v>
      </c>
      <c r="J812" s="32">
        <f t="shared" si="60"/>
        <v>9427.57958409376</v>
      </c>
      <c r="K812" s="32">
        <v>10370</v>
      </c>
      <c r="L812" s="33">
        <f t="shared" si="56"/>
        <v>11800.5878354414</v>
      </c>
      <c r="M812" s="32">
        <v>11893</v>
      </c>
      <c r="O812" s="83">
        <v>95550</v>
      </c>
      <c r="P812" s="77">
        <f t="shared" si="58"/>
        <v>9.555</v>
      </c>
      <c r="Q812" s="27">
        <v>13827</v>
      </c>
      <c r="R812" s="9">
        <f t="shared" si="59"/>
        <v>1.3827</v>
      </c>
    </row>
    <row r="813" spans="1:18" s="3" customFormat="1" ht="13.5">
      <c r="A813" s="56"/>
      <c r="B813" s="56"/>
      <c r="C813" s="36" t="s">
        <v>220</v>
      </c>
      <c r="D813" s="62"/>
      <c r="E813" s="97"/>
      <c r="F813" s="38"/>
      <c r="G813" s="39"/>
      <c r="H813" s="40"/>
      <c r="I813" s="39"/>
      <c r="J813" s="41">
        <f t="shared" si="60"/>
        <v>0</v>
      </c>
      <c r="K813" s="41"/>
      <c r="L813" s="42"/>
      <c r="M813" s="41"/>
      <c r="O813" s="84"/>
      <c r="P813" s="77">
        <f t="shared" si="58"/>
        <v>0</v>
      </c>
      <c r="Q813" s="37"/>
      <c r="R813" s="9">
        <f t="shared" si="59"/>
        <v>0</v>
      </c>
    </row>
    <row r="814" spans="1:18" ht="13.5">
      <c r="A814" s="6">
        <v>1</v>
      </c>
      <c r="B814" s="57" t="s">
        <v>221</v>
      </c>
      <c r="C814" s="26" t="s">
        <v>941</v>
      </c>
      <c r="D814" s="5" t="s">
        <v>459</v>
      </c>
      <c r="E814" s="92">
        <v>31.12</v>
      </c>
      <c r="F814" s="48">
        <v>9654</v>
      </c>
      <c r="G814" s="29">
        <v>16635</v>
      </c>
      <c r="H814" s="30">
        <v>16753</v>
      </c>
      <c r="I814" s="31">
        <v>18431</v>
      </c>
      <c r="J814" s="32">
        <f t="shared" si="60"/>
        <v>20270.61587895848</v>
      </c>
      <c r="K814" s="32">
        <v>22296</v>
      </c>
      <c r="L814" s="33">
        <f t="shared" si="56"/>
        <v>25371.83282343312</v>
      </c>
      <c r="M814" s="32">
        <v>25570</v>
      </c>
      <c r="O814" s="83">
        <v>205400</v>
      </c>
      <c r="P814" s="77">
        <f t="shared" si="58"/>
        <v>20.54</v>
      </c>
      <c r="Q814" s="27">
        <v>29728</v>
      </c>
      <c r="R814" s="9">
        <f t="shared" si="59"/>
        <v>2.9728</v>
      </c>
    </row>
    <row r="815" spans="1:18" ht="13.5">
      <c r="A815" s="6">
        <v>2</v>
      </c>
      <c r="B815" s="57" t="s">
        <v>942</v>
      </c>
      <c r="C815" s="26" t="s">
        <v>943</v>
      </c>
      <c r="D815" s="5" t="s">
        <v>459</v>
      </c>
      <c r="E815" s="92">
        <v>45.82</v>
      </c>
      <c r="F815" s="48">
        <v>14211</v>
      </c>
      <c r="G815" s="29">
        <v>24488</v>
      </c>
      <c r="H815" s="30">
        <v>24663</v>
      </c>
      <c r="I815" s="31">
        <v>27132</v>
      </c>
      <c r="J815" s="32">
        <f t="shared" si="60"/>
        <v>29840.07107741856</v>
      </c>
      <c r="K815" s="32">
        <v>32822</v>
      </c>
      <c r="L815" s="33">
        <f t="shared" si="56"/>
        <v>37349.94155591684</v>
      </c>
      <c r="M815" s="32">
        <v>37642</v>
      </c>
      <c r="O815" s="83">
        <v>302350</v>
      </c>
      <c r="P815" s="77">
        <f t="shared" si="58"/>
        <v>30.235</v>
      </c>
      <c r="Q815" s="27">
        <v>43762</v>
      </c>
      <c r="R815" s="9">
        <f t="shared" si="59"/>
        <v>4.3762</v>
      </c>
    </row>
    <row r="816" spans="1:18" ht="13.5">
      <c r="A816" s="6">
        <v>3</v>
      </c>
      <c r="B816" s="57" t="s">
        <v>944</v>
      </c>
      <c r="C816" s="26" t="s">
        <v>945</v>
      </c>
      <c r="D816" s="5" t="s">
        <v>459</v>
      </c>
      <c r="E816" s="92">
        <v>42.34</v>
      </c>
      <c r="F816" s="48">
        <v>13134</v>
      </c>
      <c r="G816" s="29">
        <v>22631</v>
      </c>
      <c r="H816" s="30">
        <v>22792</v>
      </c>
      <c r="I816" s="31">
        <v>25074</v>
      </c>
      <c r="J816" s="32">
        <f t="shared" si="60"/>
        <v>27576.66011334192</v>
      </c>
      <c r="K816" s="32">
        <v>30333</v>
      </c>
      <c r="L816" s="33">
        <f t="shared" si="56"/>
        <v>34517.572884517256</v>
      </c>
      <c r="M816" s="32">
        <v>34788</v>
      </c>
      <c r="O816" s="83">
        <v>279400</v>
      </c>
      <c r="P816" s="77">
        <f t="shared" si="58"/>
        <v>27.94</v>
      </c>
      <c r="Q816" s="27">
        <v>40444</v>
      </c>
      <c r="R816" s="9">
        <f t="shared" si="59"/>
        <v>4.0444</v>
      </c>
    </row>
    <row r="817" spans="1:18" ht="13.5">
      <c r="A817" s="6">
        <v>4</v>
      </c>
      <c r="B817" s="57" t="s">
        <v>946</v>
      </c>
      <c r="C817" s="26" t="s">
        <v>317</v>
      </c>
      <c r="D817" s="5" t="s">
        <v>795</v>
      </c>
      <c r="E817" s="92">
        <v>6.37</v>
      </c>
      <c r="F817" s="48">
        <v>1976</v>
      </c>
      <c r="G817" s="29">
        <v>3404</v>
      </c>
      <c r="H817" s="30">
        <f>G817*1.00728597449</f>
        <v>3428.80145716396</v>
      </c>
      <c r="I817" s="31">
        <v>3772</v>
      </c>
      <c r="J817" s="32">
        <f t="shared" si="60"/>
        <v>4148.48695650976</v>
      </c>
      <c r="K817" s="32">
        <v>4563</v>
      </c>
      <c r="L817" s="33">
        <f t="shared" si="56"/>
        <v>5192.486238487861</v>
      </c>
      <c r="M817" s="32">
        <v>5233</v>
      </c>
      <c r="O817" s="83">
        <v>42050</v>
      </c>
      <c r="P817" s="77">
        <f t="shared" si="58"/>
        <v>4.205</v>
      </c>
      <c r="Q817" s="27">
        <v>6084</v>
      </c>
      <c r="R817" s="9">
        <f t="shared" si="59"/>
        <v>0.6084</v>
      </c>
    </row>
    <row r="818" spans="1:18" ht="25.5">
      <c r="A818" s="6">
        <v>5</v>
      </c>
      <c r="B818" s="57" t="s">
        <v>318</v>
      </c>
      <c r="C818" s="26" t="s">
        <v>319</v>
      </c>
      <c r="D818" s="5"/>
      <c r="E818" s="92">
        <v>41.62</v>
      </c>
      <c r="F818" s="48">
        <v>12909</v>
      </c>
      <c r="G818" s="29">
        <v>22244</v>
      </c>
      <c r="H818" s="30">
        <v>22403</v>
      </c>
      <c r="I818" s="31">
        <v>24646</v>
      </c>
      <c r="J818" s="32">
        <f t="shared" si="60"/>
        <v>27105.94102071568</v>
      </c>
      <c r="K818" s="32">
        <v>29815</v>
      </c>
      <c r="L818" s="33">
        <f t="shared" si="56"/>
        <v>33928.1124699793</v>
      </c>
      <c r="M818" s="32">
        <v>34193</v>
      </c>
      <c r="O818" s="83">
        <v>274650</v>
      </c>
      <c r="P818" s="77">
        <f t="shared" si="58"/>
        <v>27.465</v>
      </c>
      <c r="Q818" s="27">
        <v>39753</v>
      </c>
      <c r="R818" s="9">
        <f t="shared" si="59"/>
        <v>3.9753</v>
      </c>
    </row>
    <row r="819" spans="1:18" ht="13.5">
      <c r="A819" s="6">
        <v>6</v>
      </c>
      <c r="B819" s="57" t="s">
        <v>320</v>
      </c>
      <c r="C819" s="26" t="s">
        <v>321</v>
      </c>
      <c r="D819" s="5" t="s">
        <v>459</v>
      </c>
      <c r="E819" s="92">
        <v>35.47</v>
      </c>
      <c r="F819" s="48">
        <v>11001</v>
      </c>
      <c r="G819" s="29">
        <v>18956</v>
      </c>
      <c r="H819" s="30">
        <v>19091</v>
      </c>
      <c r="I819" s="31">
        <v>21002</v>
      </c>
      <c r="J819" s="32">
        <f t="shared" si="60"/>
        <v>23098.22986760816</v>
      </c>
      <c r="K819" s="32">
        <v>25407</v>
      </c>
      <c r="L819" s="33">
        <f t="shared" si="56"/>
        <v>28912.00917406554</v>
      </c>
      <c r="M819" s="32">
        <v>29138</v>
      </c>
      <c r="O819" s="83">
        <v>234050</v>
      </c>
      <c r="P819" s="77">
        <f t="shared" si="58"/>
        <v>23.405</v>
      </c>
      <c r="Q819" s="27">
        <v>33876</v>
      </c>
      <c r="R819" s="9">
        <f t="shared" si="59"/>
        <v>3.3876</v>
      </c>
    </row>
    <row r="820" spans="1:18" ht="13.5">
      <c r="A820" s="6">
        <v>7</v>
      </c>
      <c r="B820" s="57" t="s">
        <v>322</v>
      </c>
      <c r="C820" s="26" t="s">
        <v>323</v>
      </c>
      <c r="D820" s="5" t="s">
        <v>459</v>
      </c>
      <c r="E820" s="92">
        <v>14.11</v>
      </c>
      <c r="F820" s="43">
        <v>4378</v>
      </c>
      <c r="G820" s="29">
        <v>7544</v>
      </c>
      <c r="H820" s="54">
        <v>7597</v>
      </c>
      <c r="I820" s="29">
        <v>8358</v>
      </c>
      <c r="J820" s="34">
        <f t="shared" si="60"/>
        <v>9192.22003778064</v>
      </c>
      <c r="K820" s="34">
        <v>10111</v>
      </c>
      <c r="L820" s="107">
        <f t="shared" si="56"/>
        <v>11505.85762817242</v>
      </c>
      <c r="M820" s="34">
        <v>11596</v>
      </c>
      <c r="O820" s="83">
        <v>93150</v>
      </c>
      <c r="P820" s="77">
        <f t="shared" si="58"/>
        <v>9.315</v>
      </c>
      <c r="Q820" s="27">
        <v>13481</v>
      </c>
      <c r="R820" s="9">
        <f t="shared" si="59"/>
        <v>1.3481</v>
      </c>
    </row>
    <row r="821" spans="1:18" ht="13.5">
      <c r="A821" s="6">
        <v>8</v>
      </c>
      <c r="B821" s="57" t="s">
        <v>324</v>
      </c>
      <c r="C821" s="26" t="s">
        <v>325</v>
      </c>
      <c r="D821" s="5" t="s">
        <v>459</v>
      </c>
      <c r="E821" s="92">
        <v>24.61</v>
      </c>
      <c r="F821" s="48">
        <v>7633</v>
      </c>
      <c r="G821" s="29">
        <v>13153</v>
      </c>
      <c r="H821" s="30">
        <v>13247</v>
      </c>
      <c r="I821" s="31">
        <v>14573</v>
      </c>
      <c r="J821" s="32">
        <f t="shared" si="60"/>
        <v>16027.54517953784</v>
      </c>
      <c r="K821" s="32">
        <v>17630</v>
      </c>
      <c r="L821" s="33">
        <f t="shared" si="56"/>
        <v>20062.137274718603</v>
      </c>
      <c r="M821" s="32">
        <v>20218</v>
      </c>
      <c r="O821" s="83">
        <v>162400</v>
      </c>
      <c r="P821" s="77">
        <f t="shared" si="58"/>
        <v>16.24</v>
      </c>
      <c r="Q821" s="27">
        <v>23506</v>
      </c>
      <c r="R821" s="9">
        <f t="shared" si="59"/>
        <v>2.3506</v>
      </c>
    </row>
    <row r="822" spans="1:18" ht="13.5">
      <c r="A822" s="6">
        <v>9</v>
      </c>
      <c r="B822" s="57" t="s">
        <v>326</v>
      </c>
      <c r="C822" s="26" t="s">
        <v>1778</v>
      </c>
      <c r="D822" s="5" t="s">
        <v>459</v>
      </c>
      <c r="E822" s="92">
        <v>15.34</v>
      </c>
      <c r="F822" s="48">
        <v>4760</v>
      </c>
      <c r="G822" s="29">
        <v>8201</v>
      </c>
      <c r="H822" s="30">
        <v>8260</v>
      </c>
      <c r="I822" s="31">
        <v>9087</v>
      </c>
      <c r="J822" s="32">
        <f t="shared" si="60"/>
        <v>9993.98223059496</v>
      </c>
      <c r="K822" s="32">
        <v>10993</v>
      </c>
      <c r="L822" s="33">
        <f t="shared" si="56"/>
        <v>12509.533469142461</v>
      </c>
      <c r="M822" s="32">
        <v>12607</v>
      </c>
      <c r="O822" s="83">
        <v>101250</v>
      </c>
      <c r="P822" s="77">
        <f t="shared" si="58"/>
        <v>10.125</v>
      </c>
      <c r="Q822" s="27">
        <v>14657</v>
      </c>
      <c r="R822" s="9">
        <f t="shared" si="59"/>
        <v>1.4657</v>
      </c>
    </row>
    <row r="823" spans="1:18" s="3" customFormat="1" ht="13.5">
      <c r="A823" s="56"/>
      <c r="B823" s="56"/>
      <c r="C823" s="36" t="s">
        <v>1779</v>
      </c>
      <c r="D823" s="62"/>
      <c r="E823" s="97"/>
      <c r="F823" s="38"/>
      <c r="G823" s="39"/>
      <c r="H823" s="40"/>
      <c r="I823" s="39"/>
      <c r="J823" s="41">
        <f t="shared" si="60"/>
        <v>0</v>
      </c>
      <c r="K823" s="41"/>
      <c r="L823" s="42"/>
      <c r="M823" s="41"/>
      <c r="O823" s="84"/>
      <c r="P823" s="77">
        <f t="shared" si="58"/>
        <v>0</v>
      </c>
      <c r="Q823" s="37"/>
      <c r="R823" s="9">
        <f t="shared" si="59"/>
        <v>0</v>
      </c>
    </row>
    <row r="824" spans="1:18" ht="13.5">
      <c r="A824" s="6">
        <v>1</v>
      </c>
      <c r="B824" s="57" t="s">
        <v>1780</v>
      </c>
      <c r="C824" s="26" t="s">
        <v>1781</v>
      </c>
      <c r="D824" s="5" t="s">
        <v>459</v>
      </c>
      <c r="E824" s="92">
        <v>47.63</v>
      </c>
      <c r="F824" s="48">
        <v>14773</v>
      </c>
      <c r="G824" s="29">
        <v>25455</v>
      </c>
      <c r="H824" s="30">
        <v>25637</v>
      </c>
      <c r="I824" s="31">
        <v>28203</v>
      </c>
      <c r="J824" s="32">
        <f t="shared" si="60"/>
        <v>31017.96861994824</v>
      </c>
      <c r="K824" s="32">
        <v>34119</v>
      </c>
      <c r="L824" s="33">
        <f t="shared" si="56"/>
        <v>38825.86850119818</v>
      </c>
      <c r="M824" s="32">
        <v>39129</v>
      </c>
      <c r="O824" s="83">
        <v>314300</v>
      </c>
      <c r="P824" s="77">
        <f t="shared" si="58"/>
        <v>31.43</v>
      </c>
      <c r="Q824" s="27">
        <v>45491</v>
      </c>
      <c r="R824" s="9">
        <f t="shared" si="59"/>
        <v>4.5491</v>
      </c>
    </row>
    <row r="825" spans="1:18" ht="13.5">
      <c r="A825" s="6">
        <v>2</v>
      </c>
      <c r="B825" s="57" t="s">
        <v>1782</v>
      </c>
      <c r="C825" s="26" t="s">
        <v>1783</v>
      </c>
      <c r="D825" s="5" t="s">
        <v>459</v>
      </c>
      <c r="E825" s="92">
        <v>61.16</v>
      </c>
      <c r="F825" s="48">
        <v>18971</v>
      </c>
      <c r="G825" s="29">
        <v>32690</v>
      </c>
      <c r="H825" s="30">
        <v>32922</v>
      </c>
      <c r="I825" s="31">
        <v>36218</v>
      </c>
      <c r="J825" s="32">
        <f t="shared" si="60"/>
        <v>39832.95349704944</v>
      </c>
      <c r="K825" s="32">
        <v>43815</v>
      </c>
      <c r="L825" s="33">
        <f t="shared" si="56"/>
        <v>49859.4750250593</v>
      </c>
      <c r="M825" s="32">
        <v>50249</v>
      </c>
      <c r="O825" s="83">
        <v>403600</v>
      </c>
      <c r="P825" s="77">
        <f t="shared" si="58"/>
        <v>40.36</v>
      </c>
      <c r="Q825" s="27">
        <v>58419</v>
      </c>
      <c r="R825" s="9">
        <f t="shared" si="59"/>
        <v>5.8419</v>
      </c>
    </row>
    <row r="826" spans="1:18" ht="13.5">
      <c r="A826" s="6">
        <v>3</v>
      </c>
      <c r="B826" s="57" t="s">
        <v>1784</v>
      </c>
      <c r="C826" s="26" t="s">
        <v>1785</v>
      </c>
      <c r="D826" s="5" t="s">
        <v>459</v>
      </c>
      <c r="E826" s="92">
        <v>57.69</v>
      </c>
      <c r="F826" s="48">
        <v>17893</v>
      </c>
      <c r="G826" s="29">
        <v>30899</v>
      </c>
      <c r="H826" s="30">
        <v>31052</v>
      </c>
      <c r="I826" s="31">
        <v>34161</v>
      </c>
      <c r="J826" s="32">
        <f t="shared" si="60"/>
        <v>37570.64234393688</v>
      </c>
      <c r="K826" s="32">
        <v>41326</v>
      </c>
      <c r="L826" s="33">
        <f t="shared" si="56"/>
        <v>47027.10635365972</v>
      </c>
      <c r="M826" s="32">
        <v>47394</v>
      </c>
      <c r="O826" s="83">
        <v>380700</v>
      </c>
      <c r="P826" s="77">
        <f t="shared" si="58"/>
        <v>38.07</v>
      </c>
      <c r="Q826" s="27">
        <v>55101</v>
      </c>
      <c r="R826" s="9">
        <f t="shared" si="59"/>
        <v>5.5101</v>
      </c>
    </row>
    <row r="827" spans="1:18" ht="25.5">
      <c r="A827" s="6">
        <v>4</v>
      </c>
      <c r="B827" s="57" t="s">
        <v>1786</v>
      </c>
      <c r="C827" s="26" t="s">
        <v>1684</v>
      </c>
      <c r="D827" s="5" t="s">
        <v>459</v>
      </c>
      <c r="E827" s="92">
        <v>41.62</v>
      </c>
      <c r="F827" s="48">
        <v>12909</v>
      </c>
      <c r="G827" s="29">
        <v>22244</v>
      </c>
      <c r="H827" s="30">
        <v>22403</v>
      </c>
      <c r="I827" s="31">
        <v>24646</v>
      </c>
      <c r="J827" s="32">
        <f t="shared" si="60"/>
        <v>27105.94102071568</v>
      </c>
      <c r="K827" s="32">
        <v>29815</v>
      </c>
      <c r="L827" s="33">
        <f t="shared" si="56"/>
        <v>33928.1124699793</v>
      </c>
      <c r="M827" s="32">
        <v>34193</v>
      </c>
      <c r="O827" s="83">
        <v>274650</v>
      </c>
      <c r="P827" s="77">
        <f t="shared" si="58"/>
        <v>27.465</v>
      </c>
      <c r="Q827" s="27">
        <v>39753</v>
      </c>
      <c r="R827" s="9">
        <f t="shared" si="59"/>
        <v>3.9753</v>
      </c>
    </row>
    <row r="828" spans="1:18" ht="13.5">
      <c r="A828" s="6">
        <v>5</v>
      </c>
      <c r="B828" s="57" t="s">
        <v>1685</v>
      </c>
      <c r="C828" s="26" t="s">
        <v>1686</v>
      </c>
      <c r="D828" s="5" t="s">
        <v>459</v>
      </c>
      <c r="E828" s="92">
        <v>53.71</v>
      </c>
      <c r="F828" s="48">
        <v>16659</v>
      </c>
      <c r="G828" s="29">
        <v>28705</v>
      </c>
      <c r="H828" s="30">
        <v>28909</v>
      </c>
      <c r="I828" s="31">
        <v>31804</v>
      </c>
      <c r="J828" s="32">
        <f t="shared" si="60"/>
        <v>34978.38790160032</v>
      </c>
      <c r="K828" s="32">
        <v>38474</v>
      </c>
      <c r="L828" s="33">
        <f t="shared" si="56"/>
        <v>43781.66021029628</v>
      </c>
      <c r="M828" s="32">
        <v>44124</v>
      </c>
      <c r="O828" s="83">
        <v>354400</v>
      </c>
      <c r="P828" s="77">
        <f t="shared" si="58"/>
        <v>35.44</v>
      </c>
      <c r="Q828" s="27">
        <v>51298</v>
      </c>
      <c r="R828" s="9">
        <f t="shared" si="59"/>
        <v>5.1298</v>
      </c>
    </row>
    <row r="829" spans="1:18" ht="13.5">
      <c r="A829" s="6">
        <v>6</v>
      </c>
      <c r="B829" s="57" t="s">
        <v>1687</v>
      </c>
      <c r="C829" s="26" t="s">
        <v>1688</v>
      </c>
      <c r="D829" s="5" t="s">
        <v>459</v>
      </c>
      <c r="E829" s="92">
        <v>39.95</v>
      </c>
      <c r="F829" s="48">
        <v>12393</v>
      </c>
      <c r="G829" s="29">
        <v>21355</v>
      </c>
      <c r="H829" s="30">
        <v>21507</v>
      </c>
      <c r="I829" s="31">
        <v>23660</v>
      </c>
      <c r="J829" s="32">
        <f t="shared" si="60"/>
        <v>26021.5274101328</v>
      </c>
      <c r="K829" s="32">
        <v>28622</v>
      </c>
      <c r="L829" s="33">
        <f t="shared" si="56"/>
        <v>32570.532789392844</v>
      </c>
      <c r="M829" s="32">
        <v>32825</v>
      </c>
      <c r="O829" s="83">
        <v>263650</v>
      </c>
      <c r="P829" s="77">
        <f t="shared" si="58"/>
        <v>26.365</v>
      </c>
      <c r="Q829" s="27">
        <v>38163</v>
      </c>
      <c r="R829" s="9">
        <f t="shared" si="59"/>
        <v>3.8163</v>
      </c>
    </row>
    <row r="830" spans="1:18" ht="13.5">
      <c r="A830" s="6">
        <v>7</v>
      </c>
      <c r="B830" s="57" t="s">
        <v>1689</v>
      </c>
      <c r="C830" s="26" t="s">
        <v>1690</v>
      </c>
      <c r="D830" s="5" t="s">
        <v>459</v>
      </c>
      <c r="E830" s="92">
        <v>130.29</v>
      </c>
      <c r="F830" s="48">
        <v>40412</v>
      </c>
      <c r="G830" s="29">
        <v>69635</v>
      </c>
      <c r="H830" s="30">
        <v>70131</v>
      </c>
      <c r="I830" s="31">
        <v>77152</v>
      </c>
      <c r="J830" s="32">
        <f t="shared" si="60"/>
        <v>84852.61550070017</v>
      </c>
      <c r="K830" s="32">
        <v>93334</v>
      </c>
      <c r="L830" s="33">
        <f t="shared" si="56"/>
        <v>106209.84233684548</v>
      </c>
      <c r="M830" s="32">
        <v>107039</v>
      </c>
      <c r="O830" s="83">
        <v>859750</v>
      </c>
      <c r="P830" s="77">
        <f t="shared" si="58"/>
        <v>85.975</v>
      </c>
      <c r="Q830" s="27">
        <v>124443</v>
      </c>
      <c r="R830" s="9">
        <f t="shared" si="59"/>
        <v>12.4443</v>
      </c>
    </row>
    <row r="831" spans="1:18" ht="13.5">
      <c r="A831" s="6">
        <v>8</v>
      </c>
      <c r="B831" s="57" t="s">
        <v>1691</v>
      </c>
      <c r="C831" s="26" t="s">
        <v>1692</v>
      </c>
      <c r="D831" s="5" t="s">
        <v>459</v>
      </c>
      <c r="E831" s="92">
        <v>29.46</v>
      </c>
      <c r="F831" s="48">
        <v>9138</v>
      </c>
      <c r="G831" s="29">
        <v>15745</v>
      </c>
      <c r="H831" s="30">
        <v>15857</v>
      </c>
      <c r="I831" s="31">
        <v>17445</v>
      </c>
      <c r="J831" s="32">
        <f t="shared" si="60"/>
        <v>19186.2022683756</v>
      </c>
      <c r="K831" s="32">
        <v>21104</v>
      </c>
      <c r="L831" s="33">
        <f t="shared" si="56"/>
        <v>24015.39109731488</v>
      </c>
      <c r="M831" s="32">
        <v>24203</v>
      </c>
      <c r="O831" s="83">
        <v>194400</v>
      </c>
      <c r="P831" s="77">
        <f t="shared" si="58"/>
        <v>19.44</v>
      </c>
      <c r="Q831" s="27">
        <v>28138</v>
      </c>
      <c r="R831" s="9">
        <f t="shared" si="59"/>
        <v>2.8138</v>
      </c>
    </row>
    <row r="832" spans="1:18" s="3" customFormat="1" ht="13.5">
      <c r="A832" s="20"/>
      <c r="B832" s="20"/>
      <c r="C832" s="36" t="s">
        <v>1880</v>
      </c>
      <c r="D832" s="62"/>
      <c r="E832" s="97"/>
      <c r="F832" s="37"/>
      <c r="G832" s="39"/>
      <c r="H832" s="40"/>
      <c r="I832" s="39"/>
      <c r="J832" s="41"/>
      <c r="K832" s="41"/>
      <c r="L832" s="42"/>
      <c r="M832" s="41"/>
      <c r="O832" s="88"/>
      <c r="P832" s="77">
        <f t="shared" si="58"/>
        <v>0</v>
      </c>
      <c r="Q832" s="37"/>
      <c r="R832" s="9">
        <f t="shared" si="59"/>
        <v>0</v>
      </c>
    </row>
    <row r="833" spans="1:18" ht="13.5">
      <c r="A833" s="6">
        <v>1</v>
      </c>
      <c r="B833" s="6" t="s">
        <v>1881</v>
      </c>
      <c r="C833" s="26" t="s">
        <v>1909</v>
      </c>
      <c r="D833" s="5" t="s">
        <v>801</v>
      </c>
      <c r="E833" s="94">
        <v>0.43</v>
      </c>
      <c r="F833" s="27">
        <v>415</v>
      </c>
      <c r="G833" s="54"/>
      <c r="H833" s="54"/>
      <c r="I833" s="54"/>
      <c r="J833" s="54"/>
      <c r="K833" s="54"/>
      <c r="L833" s="107"/>
      <c r="M833" s="34"/>
      <c r="O833" s="85">
        <v>2500</v>
      </c>
      <c r="P833" s="77">
        <f t="shared" si="58"/>
        <v>0.25</v>
      </c>
      <c r="Q833" s="27">
        <v>409</v>
      </c>
      <c r="R833" s="9">
        <f t="shared" si="59"/>
        <v>0.0409</v>
      </c>
    </row>
    <row r="834" spans="1:18" ht="25.5">
      <c r="A834" s="6">
        <v>2</v>
      </c>
      <c r="B834" s="6" t="s">
        <v>1910</v>
      </c>
      <c r="C834" s="26" t="s">
        <v>1911</v>
      </c>
      <c r="D834" s="5" t="s">
        <v>801</v>
      </c>
      <c r="E834" s="94">
        <v>0.75</v>
      </c>
      <c r="F834" s="27">
        <v>724</v>
      </c>
      <c r="G834" s="54"/>
      <c r="H834" s="54"/>
      <c r="I834" s="54"/>
      <c r="J834" s="54"/>
      <c r="K834" s="54"/>
      <c r="L834" s="107"/>
      <c r="M834" s="34"/>
      <c r="O834" s="85">
        <v>4350</v>
      </c>
      <c r="P834" s="77">
        <f t="shared" si="58"/>
        <v>0.435</v>
      </c>
      <c r="Q834" s="27">
        <v>713</v>
      </c>
      <c r="R834" s="9">
        <f t="shared" si="59"/>
        <v>0.0713</v>
      </c>
    </row>
    <row r="835" spans="1:18" ht="25.5">
      <c r="A835" s="6">
        <v>3</v>
      </c>
      <c r="B835" s="6" t="s">
        <v>1912</v>
      </c>
      <c r="C835" s="26" t="s">
        <v>1913</v>
      </c>
      <c r="D835" s="5" t="s">
        <v>801</v>
      </c>
      <c r="E835" s="94">
        <v>0.75</v>
      </c>
      <c r="F835" s="27">
        <v>724</v>
      </c>
      <c r="G835" s="54"/>
      <c r="H835" s="54"/>
      <c r="I835" s="54"/>
      <c r="J835" s="54"/>
      <c r="K835" s="54"/>
      <c r="L835" s="107"/>
      <c r="M835" s="34"/>
      <c r="O835" s="85">
        <v>4350</v>
      </c>
      <c r="P835" s="77">
        <f t="shared" si="58"/>
        <v>0.435</v>
      </c>
      <c r="Q835" s="27">
        <v>713</v>
      </c>
      <c r="R835" s="9">
        <f t="shared" si="59"/>
        <v>0.0713</v>
      </c>
    </row>
    <row r="836" spans="1:18" ht="25.5">
      <c r="A836" s="6">
        <v>4</v>
      </c>
      <c r="B836" s="6" t="s">
        <v>1914</v>
      </c>
      <c r="C836" s="26" t="s">
        <v>1915</v>
      </c>
      <c r="D836" s="5" t="s">
        <v>459</v>
      </c>
      <c r="E836" s="94">
        <v>0.62</v>
      </c>
      <c r="F836" s="27">
        <v>603</v>
      </c>
      <c r="G836" s="54"/>
      <c r="H836" s="54"/>
      <c r="I836" s="54"/>
      <c r="J836" s="54"/>
      <c r="K836" s="54"/>
      <c r="L836" s="107"/>
      <c r="M836" s="34"/>
      <c r="O836" s="85">
        <v>3650</v>
      </c>
      <c r="P836" s="77">
        <f t="shared" si="58"/>
        <v>0.365</v>
      </c>
      <c r="Q836" s="27">
        <v>594</v>
      </c>
      <c r="R836" s="9">
        <f t="shared" si="59"/>
        <v>0.0594</v>
      </c>
    </row>
    <row r="837" spans="1:18" ht="25.5">
      <c r="A837" s="6">
        <v>5</v>
      </c>
      <c r="B837" s="6" t="s">
        <v>1916</v>
      </c>
      <c r="C837" s="26" t="s">
        <v>1917</v>
      </c>
      <c r="D837" s="5" t="s">
        <v>459</v>
      </c>
      <c r="E837" s="94">
        <v>1.68</v>
      </c>
      <c r="F837" s="27">
        <v>1629</v>
      </c>
      <c r="G837" s="54"/>
      <c r="H837" s="54"/>
      <c r="I837" s="54"/>
      <c r="J837" s="54"/>
      <c r="K837" s="54"/>
      <c r="L837" s="107"/>
      <c r="M837" s="34"/>
      <c r="O837" s="85">
        <v>9800</v>
      </c>
      <c r="P837" s="77">
        <f t="shared" si="58"/>
        <v>0.98</v>
      </c>
      <c r="Q837" s="27">
        <v>1605</v>
      </c>
      <c r="R837" s="9">
        <f t="shared" si="59"/>
        <v>0.1605</v>
      </c>
    </row>
    <row r="838" spans="1:18" ht="25.5">
      <c r="A838" s="6">
        <v>6</v>
      </c>
      <c r="B838" s="6" t="s">
        <v>1918</v>
      </c>
      <c r="C838" s="26" t="s">
        <v>1919</v>
      </c>
      <c r="D838" s="5" t="s">
        <v>459</v>
      </c>
      <c r="E838" s="94">
        <v>0.93</v>
      </c>
      <c r="F838" s="27">
        <v>905</v>
      </c>
      <c r="G838" s="54"/>
      <c r="H838" s="54"/>
      <c r="I838" s="54"/>
      <c r="J838" s="54"/>
      <c r="K838" s="54"/>
      <c r="L838" s="107"/>
      <c r="M838" s="34"/>
      <c r="O838" s="85">
        <v>5450</v>
      </c>
      <c r="P838" s="77">
        <f t="shared" si="58"/>
        <v>0.545</v>
      </c>
      <c r="Q838" s="27">
        <v>892</v>
      </c>
      <c r="R838" s="9">
        <f t="shared" si="59"/>
        <v>0.0892</v>
      </c>
    </row>
    <row r="839" spans="1:18" ht="13.5">
      <c r="A839" s="6">
        <v>7</v>
      </c>
      <c r="B839" s="6" t="s">
        <v>552</v>
      </c>
      <c r="C839" s="26" t="s">
        <v>553</v>
      </c>
      <c r="D839" s="5" t="s">
        <v>459</v>
      </c>
      <c r="E839" s="94">
        <v>1.99</v>
      </c>
      <c r="F839" s="27">
        <v>1930</v>
      </c>
      <c r="G839" s="54"/>
      <c r="H839" s="54"/>
      <c r="I839" s="54"/>
      <c r="J839" s="54"/>
      <c r="K839" s="54"/>
      <c r="L839" s="107"/>
      <c r="M839" s="34"/>
      <c r="O839" s="85">
        <v>11600</v>
      </c>
      <c r="P839" s="77">
        <f t="shared" si="58"/>
        <v>1.16</v>
      </c>
      <c r="Q839" s="27">
        <v>1902</v>
      </c>
      <c r="R839" s="9">
        <f t="shared" si="59"/>
        <v>0.1902</v>
      </c>
    </row>
    <row r="840" spans="1:18" ht="25.5">
      <c r="A840" s="6">
        <v>8</v>
      </c>
      <c r="B840" s="6" t="s">
        <v>554</v>
      </c>
      <c r="C840" s="26" t="s">
        <v>555</v>
      </c>
      <c r="D840" s="5" t="s">
        <v>459</v>
      </c>
      <c r="E840" s="94">
        <v>3.37</v>
      </c>
      <c r="F840" s="27">
        <v>3262</v>
      </c>
      <c r="G840" s="54"/>
      <c r="H840" s="54"/>
      <c r="I840" s="54"/>
      <c r="J840" s="54"/>
      <c r="K840" s="54"/>
      <c r="L840" s="107"/>
      <c r="M840" s="34"/>
      <c r="O840" s="85">
        <v>19650</v>
      </c>
      <c r="P840" s="77">
        <f t="shared" si="58"/>
        <v>1.965</v>
      </c>
      <c r="Q840" s="27">
        <v>3214</v>
      </c>
      <c r="R840" s="9">
        <f t="shared" si="59"/>
        <v>0.3214</v>
      </c>
    </row>
    <row r="841" spans="1:18" ht="25.5">
      <c r="A841" s="6">
        <v>9</v>
      </c>
      <c r="B841" s="6" t="s">
        <v>556</v>
      </c>
      <c r="C841" s="26" t="s">
        <v>1903</v>
      </c>
      <c r="D841" s="5" t="s">
        <v>459</v>
      </c>
      <c r="E841" s="94">
        <v>4.64</v>
      </c>
      <c r="F841" s="27">
        <v>4502</v>
      </c>
      <c r="G841" s="54"/>
      <c r="H841" s="54"/>
      <c r="I841" s="54"/>
      <c r="J841" s="54"/>
      <c r="K841" s="54"/>
      <c r="L841" s="107"/>
      <c r="M841" s="34"/>
      <c r="O841" s="85">
        <v>27100</v>
      </c>
      <c r="P841" s="77">
        <f t="shared" si="58"/>
        <v>2.71</v>
      </c>
      <c r="Q841" s="27">
        <v>4436</v>
      </c>
      <c r="R841" s="9">
        <f t="shared" si="59"/>
        <v>0.4436</v>
      </c>
    </row>
    <row r="842" spans="1:18" ht="25.5">
      <c r="A842" s="6">
        <v>10</v>
      </c>
      <c r="B842" s="6" t="s">
        <v>1904</v>
      </c>
      <c r="C842" s="26" t="s">
        <v>1905</v>
      </c>
      <c r="D842" s="5" t="s">
        <v>459</v>
      </c>
      <c r="E842" s="94">
        <v>12.86</v>
      </c>
      <c r="F842" s="27">
        <v>12461</v>
      </c>
      <c r="G842" s="54"/>
      <c r="H842" s="54"/>
      <c r="I842" s="54"/>
      <c r="J842" s="54"/>
      <c r="K842" s="54"/>
      <c r="L842" s="107"/>
      <c r="M842" s="34"/>
      <c r="O842" s="85">
        <v>75000</v>
      </c>
      <c r="P842" s="77">
        <f t="shared" si="58"/>
        <v>7.5</v>
      </c>
      <c r="Q842" s="27">
        <v>12278</v>
      </c>
      <c r="R842" s="9">
        <f t="shared" si="59"/>
        <v>1.2278</v>
      </c>
    </row>
    <row r="843" spans="1:18" ht="25.5">
      <c r="A843" s="6">
        <v>11</v>
      </c>
      <c r="B843" s="6" t="s">
        <v>1906</v>
      </c>
      <c r="C843" s="26" t="s">
        <v>1907</v>
      </c>
      <c r="D843" s="5" t="s">
        <v>459</v>
      </c>
      <c r="E843" s="94">
        <v>16.29</v>
      </c>
      <c r="F843" s="27">
        <v>15786</v>
      </c>
      <c r="G843" s="54"/>
      <c r="H843" s="54"/>
      <c r="I843" s="54"/>
      <c r="J843" s="54"/>
      <c r="K843" s="54"/>
      <c r="L843" s="107"/>
      <c r="M843" s="34"/>
      <c r="O843" s="85">
        <v>95000</v>
      </c>
      <c r="P843" s="77">
        <f aca="true" t="shared" si="61" ref="P843:P906">O843/10000</f>
        <v>9.5</v>
      </c>
      <c r="Q843" s="27">
        <v>15555</v>
      </c>
      <c r="R843" s="9">
        <f aca="true" t="shared" si="62" ref="R843:R906">Q843/10000</f>
        <v>1.5555</v>
      </c>
    </row>
    <row r="844" spans="1:18" ht="25.5">
      <c r="A844" s="6">
        <v>12</v>
      </c>
      <c r="B844" s="6" t="s">
        <v>1908</v>
      </c>
      <c r="C844" s="26" t="s">
        <v>1734</v>
      </c>
      <c r="D844" s="5" t="s">
        <v>1512</v>
      </c>
      <c r="E844" s="94">
        <v>1.43</v>
      </c>
      <c r="F844" s="27">
        <v>1387</v>
      </c>
      <c r="G844" s="54"/>
      <c r="H844" s="54"/>
      <c r="I844" s="54"/>
      <c r="J844" s="54"/>
      <c r="K844" s="54"/>
      <c r="L844" s="107"/>
      <c r="M844" s="34"/>
      <c r="O844" s="85">
        <v>8350</v>
      </c>
      <c r="P844" s="77">
        <f t="shared" si="61"/>
        <v>0.835</v>
      </c>
      <c r="Q844" s="27">
        <v>1367</v>
      </c>
      <c r="R844" s="9">
        <f t="shared" si="62"/>
        <v>0.1367</v>
      </c>
    </row>
    <row r="845" spans="1:18" ht="25.5">
      <c r="A845" s="6">
        <v>13</v>
      </c>
      <c r="B845" s="6" t="s">
        <v>1735</v>
      </c>
      <c r="C845" s="26" t="s">
        <v>1736</v>
      </c>
      <c r="D845" s="5" t="s">
        <v>788</v>
      </c>
      <c r="E845" s="94">
        <v>0.21</v>
      </c>
      <c r="F845" s="27">
        <v>199</v>
      </c>
      <c r="G845" s="54"/>
      <c r="H845" s="54"/>
      <c r="I845" s="54"/>
      <c r="J845" s="54"/>
      <c r="K845" s="54"/>
      <c r="L845" s="107"/>
      <c r="M845" s="34"/>
      <c r="O845" s="85">
        <v>1200</v>
      </c>
      <c r="P845" s="77">
        <f t="shared" si="61"/>
        <v>0.12</v>
      </c>
      <c r="Q845" s="27">
        <v>196</v>
      </c>
      <c r="R845" s="9">
        <f t="shared" si="62"/>
        <v>0.0196</v>
      </c>
    </row>
    <row r="846" spans="1:18" ht="25.5">
      <c r="A846" s="6">
        <v>14</v>
      </c>
      <c r="B846" s="6" t="s">
        <v>1737</v>
      </c>
      <c r="C846" s="26" t="s">
        <v>1738</v>
      </c>
      <c r="D846" s="5" t="s">
        <v>788</v>
      </c>
      <c r="E846" s="94">
        <v>0.31</v>
      </c>
      <c r="F846" s="27">
        <v>302</v>
      </c>
      <c r="G846" s="54"/>
      <c r="H846" s="54"/>
      <c r="I846" s="54"/>
      <c r="J846" s="54"/>
      <c r="K846" s="54"/>
      <c r="L846" s="107"/>
      <c r="M846" s="34"/>
      <c r="O846" s="85">
        <v>1800</v>
      </c>
      <c r="P846" s="77">
        <f t="shared" si="61"/>
        <v>0.18</v>
      </c>
      <c r="Q846" s="27">
        <v>297</v>
      </c>
      <c r="R846" s="9">
        <f t="shared" si="62"/>
        <v>0.0297</v>
      </c>
    </row>
    <row r="847" spans="1:18" ht="25.5">
      <c r="A847" s="6">
        <v>15</v>
      </c>
      <c r="B847" s="6" t="s">
        <v>1739</v>
      </c>
      <c r="C847" s="26" t="s">
        <v>1740</v>
      </c>
      <c r="D847" s="5" t="s">
        <v>788</v>
      </c>
      <c r="E847" s="94">
        <v>1.18</v>
      </c>
      <c r="F847" s="27">
        <v>1146</v>
      </c>
      <c r="G847" s="54"/>
      <c r="H847" s="54"/>
      <c r="I847" s="54"/>
      <c r="J847" s="54"/>
      <c r="K847" s="54"/>
      <c r="L847" s="107"/>
      <c r="M847" s="34"/>
      <c r="O847" s="85">
        <v>6900</v>
      </c>
      <c r="P847" s="77">
        <f t="shared" si="61"/>
        <v>0.69</v>
      </c>
      <c r="Q847" s="27">
        <v>1130</v>
      </c>
      <c r="R847" s="9">
        <f t="shared" si="62"/>
        <v>0.113</v>
      </c>
    </row>
    <row r="848" spans="1:18" ht="25.5">
      <c r="A848" s="6">
        <v>16</v>
      </c>
      <c r="B848" s="6" t="s">
        <v>1741</v>
      </c>
      <c r="C848" s="26" t="s">
        <v>1742</v>
      </c>
      <c r="D848" s="5" t="s">
        <v>788</v>
      </c>
      <c r="E848" s="94">
        <v>2.49</v>
      </c>
      <c r="F848" s="27">
        <v>2413</v>
      </c>
      <c r="G848" s="54"/>
      <c r="H848" s="54"/>
      <c r="I848" s="54"/>
      <c r="J848" s="54"/>
      <c r="K848" s="54"/>
      <c r="L848" s="107"/>
      <c r="M848" s="34"/>
      <c r="O848" s="85">
        <v>14500</v>
      </c>
      <c r="P848" s="77">
        <f t="shared" si="61"/>
        <v>1.45</v>
      </c>
      <c r="Q848" s="27">
        <v>2378</v>
      </c>
      <c r="R848" s="9">
        <f t="shared" si="62"/>
        <v>0.2378</v>
      </c>
    </row>
    <row r="849" spans="1:18" ht="13.5">
      <c r="A849" s="6">
        <v>17</v>
      </c>
      <c r="B849" s="6" t="s">
        <v>1743</v>
      </c>
      <c r="C849" s="26" t="s">
        <v>1744</v>
      </c>
      <c r="D849" s="5" t="s">
        <v>788</v>
      </c>
      <c r="E849" s="94">
        <v>1.56</v>
      </c>
      <c r="F849" s="27">
        <v>1508</v>
      </c>
      <c r="G849" s="54"/>
      <c r="H849" s="54"/>
      <c r="I849" s="54"/>
      <c r="J849" s="54"/>
      <c r="K849" s="54"/>
      <c r="L849" s="107"/>
      <c r="M849" s="34"/>
      <c r="O849" s="85">
        <v>9050</v>
      </c>
      <c r="P849" s="77">
        <f t="shared" si="61"/>
        <v>0.905</v>
      </c>
      <c r="Q849" s="27">
        <v>1486</v>
      </c>
      <c r="R849" s="9">
        <f t="shared" si="62"/>
        <v>0.1486</v>
      </c>
    </row>
    <row r="850" spans="1:18" ht="13.5">
      <c r="A850" s="6">
        <v>18</v>
      </c>
      <c r="B850" s="6" t="s">
        <v>1745</v>
      </c>
      <c r="C850" s="26" t="s">
        <v>1746</v>
      </c>
      <c r="D850" s="5" t="s">
        <v>788</v>
      </c>
      <c r="E850" s="94">
        <v>1.87</v>
      </c>
      <c r="F850" s="27">
        <v>1810</v>
      </c>
      <c r="G850" s="54"/>
      <c r="H850" s="54"/>
      <c r="I850" s="54"/>
      <c r="J850" s="54"/>
      <c r="K850" s="54"/>
      <c r="L850" s="107"/>
      <c r="M850" s="34"/>
      <c r="O850" s="85">
        <v>10900</v>
      </c>
      <c r="P850" s="77">
        <f t="shared" si="61"/>
        <v>1.09</v>
      </c>
      <c r="Q850" s="27">
        <v>1783</v>
      </c>
      <c r="R850" s="9">
        <f t="shared" si="62"/>
        <v>0.1783</v>
      </c>
    </row>
    <row r="851" spans="1:18" ht="13.5">
      <c r="A851" s="6">
        <v>19</v>
      </c>
      <c r="B851" s="6" t="s">
        <v>1894</v>
      </c>
      <c r="C851" s="26" t="s">
        <v>1895</v>
      </c>
      <c r="D851" s="5" t="s">
        <v>788</v>
      </c>
      <c r="E851" s="94">
        <v>0.64</v>
      </c>
      <c r="F851" s="27">
        <v>619</v>
      </c>
      <c r="G851" s="54"/>
      <c r="H851" s="54"/>
      <c r="I851" s="54"/>
      <c r="J851" s="54"/>
      <c r="K851" s="54"/>
      <c r="L851" s="107"/>
      <c r="M851" s="34"/>
      <c r="O851" s="85">
        <v>3700</v>
      </c>
      <c r="P851" s="77">
        <f t="shared" si="61"/>
        <v>0.37</v>
      </c>
      <c r="Q851" s="27">
        <v>609</v>
      </c>
      <c r="R851" s="9">
        <f t="shared" si="62"/>
        <v>0.0609</v>
      </c>
    </row>
    <row r="852" spans="1:18" ht="25.5">
      <c r="A852" s="6">
        <v>20</v>
      </c>
      <c r="B852" s="6" t="s">
        <v>1896</v>
      </c>
      <c r="C852" s="26" t="s">
        <v>1897</v>
      </c>
      <c r="D852" s="5" t="s">
        <v>788</v>
      </c>
      <c r="E852" s="94">
        <v>3.35</v>
      </c>
      <c r="F852" s="27">
        <v>3247</v>
      </c>
      <c r="G852" s="54"/>
      <c r="H852" s="54"/>
      <c r="I852" s="54"/>
      <c r="J852" s="54"/>
      <c r="K852" s="54"/>
      <c r="L852" s="107"/>
      <c r="M852" s="34"/>
      <c r="O852" s="85">
        <v>19550</v>
      </c>
      <c r="P852" s="77">
        <f t="shared" si="61"/>
        <v>1.955</v>
      </c>
      <c r="Q852" s="27">
        <v>3200</v>
      </c>
      <c r="R852" s="9">
        <f t="shared" si="62"/>
        <v>0.32</v>
      </c>
    </row>
    <row r="853" spans="1:18" ht="25.5">
      <c r="A853" s="6">
        <v>21</v>
      </c>
      <c r="B853" s="6" t="s">
        <v>1898</v>
      </c>
      <c r="C853" s="26" t="s">
        <v>1899</v>
      </c>
      <c r="D853" s="5" t="s">
        <v>788</v>
      </c>
      <c r="E853" s="94">
        <v>1.36</v>
      </c>
      <c r="F853" s="27">
        <v>1314</v>
      </c>
      <c r="G853" s="54"/>
      <c r="H853" s="54"/>
      <c r="I853" s="54"/>
      <c r="J853" s="54"/>
      <c r="K853" s="54"/>
      <c r="L853" s="107"/>
      <c r="M853" s="34"/>
      <c r="O853" s="85">
        <v>7900</v>
      </c>
      <c r="P853" s="77">
        <f t="shared" si="61"/>
        <v>0.79</v>
      </c>
      <c r="Q853" s="27">
        <v>1295</v>
      </c>
      <c r="R853" s="9">
        <f t="shared" si="62"/>
        <v>0.1295</v>
      </c>
    </row>
    <row r="854" spans="1:18" ht="13.5">
      <c r="A854" s="6">
        <v>22</v>
      </c>
      <c r="B854" s="6" t="s">
        <v>1900</v>
      </c>
      <c r="C854" s="26" t="s">
        <v>1901</v>
      </c>
      <c r="D854" s="5" t="s">
        <v>802</v>
      </c>
      <c r="E854" s="94">
        <v>29.07</v>
      </c>
      <c r="F854" s="27">
        <v>28171</v>
      </c>
      <c r="G854" s="54"/>
      <c r="H854" s="54"/>
      <c r="I854" s="54"/>
      <c r="J854" s="54"/>
      <c r="K854" s="54"/>
      <c r="L854" s="107"/>
      <c r="M854" s="34"/>
      <c r="O854" s="85">
        <v>169550</v>
      </c>
      <c r="P854" s="77">
        <f t="shared" si="61"/>
        <v>16.955</v>
      </c>
      <c r="Q854" s="27">
        <v>27763</v>
      </c>
      <c r="R854" s="9">
        <f t="shared" si="62"/>
        <v>2.7763</v>
      </c>
    </row>
    <row r="855" spans="1:18" ht="13.5">
      <c r="A855" s="6">
        <v>23</v>
      </c>
      <c r="B855" s="6" t="s">
        <v>1902</v>
      </c>
      <c r="C855" s="26" t="s">
        <v>563</v>
      </c>
      <c r="D855" s="5" t="s">
        <v>802</v>
      </c>
      <c r="E855" s="94">
        <v>38.77</v>
      </c>
      <c r="F855" s="27">
        <v>37582</v>
      </c>
      <c r="G855" s="54"/>
      <c r="H855" s="54"/>
      <c r="I855" s="54"/>
      <c r="J855" s="54"/>
      <c r="K855" s="54"/>
      <c r="L855" s="107"/>
      <c r="M855" s="34"/>
      <c r="O855" s="85">
        <v>226200</v>
      </c>
      <c r="P855" s="77">
        <f t="shared" si="61"/>
        <v>22.62</v>
      </c>
      <c r="Q855" s="27">
        <v>37037</v>
      </c>
      <c r="R855" s="9">
        <f t="shared" si="62"/>
        <v>3.7037</v>
      </c>
    </row>
    <row r="856" spans="1:18" ht="13.5">
      <c r="A856" s="6">
        <v>24</v>
      </c>
      <c r="B856" s="6" t="s">
        <v>564</v>
      </c>
      <c r="C856" s="26" t="s">
        <v>565</v>
      </c>
      <c r="D856" s="5" t="s">
        <v>788</v>
      </c>
      <c r="E856" s="94">
        <v>5.45</v>
      </c>
      <c r="F856" s="27">
        <v>5285</v>
      </c>
      <c r="G856" s="54"/>
      <c r="H856" s="54"/>
      <c r="I856" s="54"/>
      <c r="J856" s="54"/>
      <c r="K856" s="54"/>
      <c r="L856" s="107"/>
      <c r="M856" s="34"/>
      <c r="O856" s="85">
        <v>31800</v>
      </c>
      <c r="P856" s="77">
        <f t="shared" si="61"/>
        <v>3.18</v>
      </c>
      <c r="Q856" s="27">
        <v>5207</v>
      </c>
      <c r="R856" s="9">
        <f t="shared" si="62"/>
        <v>0.5207</v>
      </c>
    </row>
    <row r="857" spans="1:18" ht="13.5">
      <c r="A857" s="6">
        <v>25</v>
      </c>
      <c r="B857" s="6" t="s">
        <v>566</v>
      </c>
      <c r="C857" s="26" t="s">
        <v>567</v>
      </c>
      <c r="D857" s="5" t="s">
        <v>788</v>
      </c>
      <c r="E857" s="94">
        <v>2.42</v>
      </c>
      <c r="F857" s="27">
        <v>2349</v>
      </c>
      <c r="G857" s="54"/>
      <c r="H857" s="54"/>
      <c r="I857" s="54"/>
      <c r="J857" s="54"/>
      <c r="K857" s="54"/>
      <c r="L857" s="107"/>
      <c r="M857" s="34"/>
      <c r="O857" s="85">
        <v>14150</v>
      </c>
      <c r="P857" s="77">
        <f t="shared" si="61"/>
        <v>1.415</v>
      </c>
      <c r="Q857" s="27">
        <v>2314</v>
      </c>
      <c r="R857" s="9">
        <f t="shared" si="62"/>
        <v>0.2314</v>
      </c>
    </row>
    <row r="858" spans="1:18" ht="13.5">
      <c r="A858" s="6">
        <v>26</v>
      </c>
      <c r="B858" s="6" t="s">
        <v>568</v>
      </c>
      <c r="C858" s="26" t="s">
        <v>569</v>
      </c>
      <c r="D858" s="5" t="s">
        <v>788</v>
      </c>
      <c r="E858" s="94">
        <v>7.74</v>
      </c>
      <c r="F858" s="27">
        <v>7503</v>
      </c>
      <c r="G858" s="54"/>
      <c r="H858" s="54"/>
      <c r="I858" s="54"/>
      <c r="J858" s="54"/>
      <c r="K858" s="54"/>
      <c r="L858" s="107"/>
      <c r="M858" s="34"/>
      <c r="O858" s="85">
        <v>45150</v>
      </c>
      <c r="P858" s="77">
        <f t="shared" si="61"/>
        <v>4.515</v>
      </c>
      <c r="Q858" s="27">
        <v>7393</v>
      </c>
      <c r="R858" s="9">
        <f t="shared" si="62"/>
        <v>0.7393</v>
      </c>
    </row>
    <row r="859" spans="1:18" ht="13.5">
      <c r="A859" s="6">
        <v>27</v>
      </c>
      <c r="B859" s="6" t="s">
        <v>570</v>
      </c>
      <c r="C859" s="26" t="s">
        <v>571</v>
      </c>
      <c r="D859" s="5" t="s">
        <v>788</v>
      </c>
      <c r="E859" s="94">
        <v>2.83</v>
      </c>
      <c r="F859" s="27">
        <v>2740</v>
      </c>
      <c r="G859" s="54"/>
      <c r="H859" s="54"/>
      <c r="I859" s="54"/>
      <c r="J859" s="54"/>
      <c r="K859" s="54"/>
      <c r="L859" s="107"/>
      <c r="M859" s="34"/>
      <c r="O859" s="85">
        <v>16500</v>
      </c>
      <c r="P859" s="77">
        <f t="shared" si="61"/>
        <v>1.65</v>
      </c>
      <c r="Q859" s="27">
        <v>2700</v>
      </c>
      <c r="R859" s="9">
        <f t="shared" si="62"/>
        <v>0.27</v>
      </c>
    </row>
    <row r="860" spans="1:18" ht="13.5">
      <c r="A860" s="6">
        <v>28</v>
      </c>
      <c r="B860" s="6" t="s">
        <v>572</v>
      </c>
      <c r="C860" s="26" t="s">
        <v>573</v>
      </c>
      <c r="D860" s="5" t="s">
        <v>459</v>
      </c>
      <c r="E860" s="94">
        <v>2.37</v>
      </c>
      <c r="F860" s="27">
        <v>2292</v>
      </c>
      <c r="G860" s="54"/>
      <c r="H860" s="54"/>
      <c r="I860" s="54"/>
      <c r="J860" s="54"/>
      <c r="K860" s="54"/>
      <c r="L860" s="107"/>
      <c r="M860" s="34"/>
      <c r="O860" s="85">
        <v>13800</v>
      </c>
      <c r="P860" s="77">
        <f t="shared" si="61"/>
        <v>1.38</v>
      </c>
      <c r="Q860" s="27">
        <v>2259</v>
      </c>
      <c r="R860" s="9">
        <f t="shared" si="62"/>
        <v>0.2259</v>
      </c>
    </row>
    <row r="861" spans="1:18" ht="13.5">
      <c r="A861" s="6">
        <v>29</v>
      </c>
      <c r="B861" s="6" t="s">
        <v>574</v>
      </c>
      <c r="C861" s="26" t="s">
        <v>575</v>
      </c>
      <c r="D861" s="5" t="s">
        <v>459</v>
      </c>
      <c r="E861" s="94">
        <v>1.68</v>
      </c>
      <c r="F861" s="27">
        <v>1629</v>
      </c>
      <c r="G861" s="54"/>
      <c r="H861" s="54"/>
      <c r="I861" s="54"/>
      <c r="J861" s="54"/>
      <c r="K861" s="54"/>
      <c r="L861" s="107"/>
      <c r="M861" s="34"/>
      <c r="O861" s="85">
        <v>9800</v>
      </c>
      <c r="P861" s="77">
        <f t="shared" si="61"/>
        <v>0.98</v>
      </c>
      <c r="Q861" s="27">
        <v>1605</v>
      </c>
      <c r="R861" s="9">
        <f t="shared" si="62"/>
        <v>0.1605</v>
      </c>
    </row>
    <row r="862" spans="1:18" ht="13.5">
      <c r="A862" s="6">
        <v>30</v>
      </c>
      <c r="B862" s="6" t="s">
        <v>576</v>
      </c>
      <c r="C862" s="26" t="s">
        <v>577</v>
      </c>
      <c r="D862" s="5" t="s">
        <v>789</v>
      </c>
      <c r="E862" s="94">
        <v>82.79</v>
      </c>
      <c r="F862" s="27">
        <v>80253</v>
      </c>
      <c r="G862" s="54"/>
      <c r="H862" s="54"/>
      <c r="I862" s="54"/>
      <c r="J862" s="54"/>
      <c r="K862" s="54"/>
      <c r="L862" s="107"/>
      <c r="M862" s="34"/>
      <c r="O862" s="85">
        <v>483000</v>
      </c>
      <c r="P862" s="77">
        <f t="shared" si="61"/>
        <v>48.3</v>
      </c>
      <c r="Q862" s="27">
        <v>79078</v>
      </c>
      <c r="R862" s="9">
        <f t="shared" si="62"/>
        <v>7.9078</v>
      </c>
    </row>
    <row r="863" spans="1:18" ht="13.5">
      <c r="A863" s="6">
        <v>31</v>
      </c>
      <c r="B863" s="6" t="s">
        <v>578</v>
      </c>
      <c r="C863" s="26" t="s">
        <v>579</v>
      </c>
      <c r="D863" s="5" t="s">
        <v>789</v>
      </c>
      <c r="E863" s="94">
        <v>118.75</v>
      </c>
      <c r="F863" s="27">
        <v>115098</v>
      </c>
      <c r="G863" s="54"/>
      <c r="H863" s="54"/>
      <c r="I863" s="54"/>
      <c r="J863" s="54"/>
      <c r="K863" s="54"/>
      <c r="L863" s="107"/>
      <c r="M863" s="34"/>
      <c r="O863" s="85">
        <v>692700</v>
      </c>
      <c r="P863" s="77">
        <f t="shared" si="61"/>
        <v>69.27</v>
      </c>
      <c r="Q863" s="27">
        <v>113430</v>
      </c>
      <c r="R863" s="9">
        <f t="shared" si="62"/>
        <v>11.343</v>
      </c>
    </row>
    <row r="864" spans="1:18" ht="13.5">
      <c r="A864" s="6">
        <v>32</v>
      </c>
      <c r="B864" s="6" t="s">
        <v>580</v>
      </c>
      <c r="C864" s="26" t="s">
        <v>581</v>
      </c>
      <c r="D864" s="5" t="s">
        <v>789</v>
      </c>
      <c r="E864" s="94">
        <v>167.3</v>
      </c>
      <c r="F864" s="27">
        <v>162151</v>
      </c>
      <c r="G864" s="54"/>
      <c r="H864" s="54"/>
      <c r="I864" s="54"/>
      <c r="J864" s="54"/>
      <c r="K864" s="54"/>
      <c r="L864" s="107"/>
      <c r="M864" s="34"/>
      <c r="O864" s="85">
        <v>975850</v>
      </c>
      <c r="P864" s="77">
        <f t="shared" si="61"/>
        <v>97.585</v>
      </c>
      <c r="Q864" s="27">
        <v>159800</v>
      </c>
      <c r="R864" s="9">
        <f t="shared" si="62"/>
        <v>15.98</v>
      </c>
    </row>
    <row r="865" spans="1:18" ht="25.5">
      <c r="A865" s="6">
        <v>33</v>
      </c>
      <c r="B865" s="6" t="s">
        <v>582</v>
      </c>
      <c r="C865" s="26" t="s">
        <v>2083</v>
      </c>
      <c r="D865" s="5" t="s">
        <v>789</v>
      </c>
      <c r="E865" s="94">
        <v>93.36</v>
      </c>
      <c r="F865" s="27">
        <v>90486</v>
      </c>
      <c r="G865" s="54"/>
      <c r="H865" s="54"/>
      <c r="I865" s="54"/>
      <c r="J865" s="54"/>
      <c r="K865" s="54"/>
      <c r="L865" s="107"/>
      <c r="M865" s="34"/>
      <c r="O865" s="85">
        <v>544550</v>
      </c>
      <c r="P865" s="77">
        <f t="shared" si="61"/>
        <v>54.455</v>
      </c>
      <c r="Q865" s="27">
        <v>89174</v>
      </c>
      <c r="R865" s="9">
        <f t="shared" si="62"/>
        <v>8.9174</v>
      </c>
    </row>
    <row r="866" spans="1:18" ht="25.5">
      <c r="A866" s="6">
        <v>34</v>
      </c>
      <c r="B866" s="6" t="s">
        <v>2084</v>
      </c>
      <c r="C866" s="26" t="s">
        <v>2085</v>
      </c>
      <c r="D866" s="5" t="s">
        <v>789</v>
      </c>
      <c r="E866" s="94">
        <v>149.37</v>
      </c>
      <c r="F866" s="27">
        <v>144778</v>
      </c>
      <c r="G866" s="54"/>
      <c r="H866" s="54"/>
      <c r="I866" s="54"/>
      <c r="J866" s="54"/>
      <c r="K866" s="54"/>
      <c r="L866" s="107"/>
      <c r="M866" s="34"/>
      <c r="O866" s="85">
        <v>871300</v>
      </c>
      <c r="P866" s="77">
        <f t="shared" si="61"/>
        <v>87.13</v>
      </c>
      <c r="Q866" s="27">
        <v>142679</v>
      </c>
      <c r="R866" s="9">
        <f t="shared" si="62"/>
        <v>14.2679</v>
      </c>
    </row>
    <row r="867" spans="1:18" ht="25.5">
      <c r="A867" s="6">
        <v>35</v>
      </c>
      <c r="B867" s="6" t="s">
        <v>2086</v>
      </c>
      <c r="C867" s="26" t="s">
        <v>2087</v>
      </c>
      <c r="D867" s="5" t="s">
        <v>789</v>
      </c>
      <c r="E867" s="94">
        <v>199.16</v>
      </c>
      <c r="F867" s="27">
        <v>193037</v>
      </c>
      <c r="G867" s="54"/>
      <c r="H867" s="54"/>
      <c r="I867" s="54"/>
      <c r="J867" s="54"/>
      <c r="K867" s="54"/>
      <c r="L867" s="107"/>
      <c r="M867" s="34"/>
      <c r="O867" s="85">
        <v>1161750</v>
      </c>
      <c r="P867" s="77">
        <f t="shared" si="61"/>
        <v>116.175</v>
      </c>
      <c r="Q867" s="27">
        <v>190238</v>
      </c>
      <c r="R867" s="9">
        <f t="shared" si="62"/>
        <v>19.0238</v>
      </c>
    </row>
    <row r="868" spans="1:18" ht="25.5">
      <c r="A868" s="6">
        <v>36</v>
      </c>
      <c r="B868" s="6" t="s">
        <v>2088</v>
      </c>
      <c r="C868" s="26" t="s">
        <v>2089</v>
      </c>
      <c r="D868" s="5" t="s">
        <v>789</v>
      </c>
      <c r="E868" s="94">
        <v>242.73</v>
      </c>
      <c r="F868" s="27">
        <v>235264</v>
      </c>
      <c r="G868" s="54"/>
      <c r="H868" s="54"/>
      <c r="I868" s="54"/>
      <c r="J868" s="54"/>
      <c r="K868" s="54"/>
      <c r="L868" s="107"/>
      <c r="M868" s="34"/>
      <c r="O868" s="85">
        <v>1415900</v>
      </c>
      <c r="P868" s="77">
        <f t="shared" si="61"/>
        <v>141.59</v>
      </c>
      <c r="Q868" s="27">
        <v>231853</v>
      </c>
      <c r="R868" s="9">
        <f t="shared" si="62"/>
        <v>23.1853</v>
      </c>
    </row>
    <row r="869" spans="1:18" ht="25.5">
      <c r="A869" s="6">
        <v>37</v>
      </c>
      <c r="B869" s="6" t="s">
        <v>2090</v>
      </c>
      <c r="C869" s="26" t="s">
        <v>2091</v>
      </c>
      <c r="D869" s="5" t="s">
        <v>789</v>
      </c>
      <c r="E869" s="94">
        <v>298.75</v>
      </c>
      <c r="F869" s="27">
        <v>289555</v>
      </c>
      <c r="G869" s="54"/>
      <c r="H869" s="54"/>
      <c r="I869" s="54"/>
      <c r="J869" s="54"/>
      <c r="K869" s="54"/>
      <c r="L869" s="107"/>
      <c r="M869" s="34"/>
      <c r="O869" s="85">
        <v>1742600</v>
      </c>
      <c r="P869" s="77">
        <f t="shared" si="61"/>
        <v>174.26</v>
      </c>
      <c r="Q869" s="27">
        <v>285358</v>
      </c>
      <c r="R869" s="9">
        <f t="shared" si="62"/>
        <v>28.5358</v>
      </c>
    </row>
    <row r="870" spans="1:18" ht="25.5">
      <c r="A870" s="6">
        <v>38</v>
      </c>
      <c r="B870" s="6" t="s">
        <v>2092</v>
      </c>
      <c r="C870" s="26" t="s">
        <v>2093</v>
      </c>
      <c r="D870" s="5" t="s">
        <v>789</v>
      </c>
      <c r="E870" s="94">
        <v>130.7</v>
      </c>
      <c r="F870" s="27">
        <v>126680</v>
      </c>
      <c r="G870" s="54"/>
      <c r="H870" s="54"/>
      <c r="I870" s="54"/>
      <c r="J870" s="54"/>
      <c r="K870" s="54"/>
      <c r="L870" s="107"/>
      <c r="M870" s="34"/>
      <c r="O870" s="85">
        <v>762400</v>
      </c>
      <c r="P870" s="77">
        <f t="shared" si="61"/>
        <v>76.24</v>
      </c>
      <c r="Q870" s="27">
        <v>124844</v>
      </c>
      <c r="R870" s="9">
        <f t="shared" si="62"/>
        <v>12.4844</v>
      </c>
    </row>
    <row r="871" spans="1:18" ht="25.5">
      <c r="A871" s="6">
        <v>39</v>
      </c>
      <c r="B871" s="6" t="s">
        <v>2094</v>
      </c>
      <c r="C871" s="26" t="s">
        <v>2095</v>
      </c>
      <c r="D871" s="5" t="s">
        <v>789</v>
      </c>
      <c r="E871" s="94">
        <v>199.16</v>
      </c>
      <c r="F871" s="27">
        <v>193037</v>
      </c>
      <c r="G871" s="54"/>
      <c r="H871" s="54"/>
      <c r="I871" s="54"/>
      <c r="J871" s="54"/>
      <c r="K871" s="54"/>
      <c r="L871" s="107"/>
      <c r="M871" s="34"/>
      <c r="O871" s="85">
        <v>1161750</v>
      </c>
      <c r="P871" s="77">
        <f t="shared" si="61"/>
        <v>116.175</v>
      </c>
      <c r="Q871" s="27">
        <v>190238</v>
      </c>
      <c r="R871" s="9">
        <f t="shared" si="62"/>
        <v>19.0238</v>
      </c>
    </row>
    <row r="872" spans="1:18" ht="25.5">
      <c r="A872" s="6">
        <v>40</v>
      </c>
      <c r="B872" s="6" t="s">
        <v>2096</v>
      </c>
      <c r="C872" s="26" t="s">
        <v>2097</v>
      </c>
      <c r="D872" s="5" t="s">
        <v>789</v>
      </c>
      <c r="E872" s="94">
        <v>273.85</v>
      </c>
      <c r="F872" s="27">
        <v>265426</v>
      </c>
      <c r="G872" s="54"/>
      <c r="H872" s="54"/>
      <c r="I872" s="54"/>
      <c r="J872" s="54"/>
      <c r="K872" s="54"/>
      <c r="L872" s="107"/>
      <c r="M872" s="34"/>
      <c r="O872" s="85">
        <v>1597400</v>
      </c>
      <c r="P872" s="77">
        <f t="shared" si="61"/>
        <v>159.74</v>
      </c>
      <c r="Q872" s="27">
        <v>261578</v>
      </c>
      <c r="R872" s="9">
        <f t="shared" si="62"/>
        <v>26.1578</v>
      </c>
    </row>
    <row r="873" spans="1:18" ht="25.5">
      <c r="A873" s="6">
        <v>41</v>
      </c>
      <c r="B873" s="6" t="s">
        <v>2098</v>
      </c>
      <c r="C873" s="26" t="s">
        <v>2099</v>
      </c>
      <c r="D873" s="5" t="s">
        <v>789</v>
      </c>
      <c r="E873" s="94">
        <v>348.54</v>
      </c>
      <c r="F873" s="27">
        <v>337814</v>
      </c>
      <c r="G873" s="54"/>
      <c r="H873" s="54"/>
      <c r="I873" s="54"/>
      <c r="J873" s="54"/>
      <c r="K873" s="54"/>
      <c r="L873" s="107"/>
      <c r="M873" s="34"/>
      <c r="O873" s="85">
        <v>2033050</v>
      </c>
      <c r="P873" s="77">
        <f t="shared" si="61"/>
        <v>203.305</v>
      </c>
      <c r="Q873" s="27">
        <v>332917</v>
      </c>
      <c r="R873" s="9">
        <f t="shared" si="62"/>
        <v>33.2917</v>
      </c>
    </row>
    <row r="874" spans="1:18" ht="25.5">
      <c r="A874" s="6">
        <v>42</v>
      </c>
      <c r="B874" s="6" t="s">
        <v>2100</v>
      </c>
      <c r="C874" s="26" t="s">
        <v>2101</v>
      </c>
      <c r="D874" s="5" t="s">
        <v>789</v>
      </c>
      <c r="E874" s="94">
        <v>404.55</v>
      </c>
      <c r="F874" s="27">
        <v>392106</v>
      </c>
      <c r="G874" s="54"/>
      <c r="H874" s="54"/>
      <c r="I874" s="54"/>
      <c r="J874" s="54"/>
      <c r="K874" s="54"/>
      <c r="L874" s="107"/>
      <c r="M874" s="34"/>
      <c r="O874" s="85">
        <v>2359800</v>
      </c>
      <c r="P874" s="77">
        <f t="shared" si="61"/>
        <v>235.98</v>
      </c>
      <c r="Q874" s="27">
        <v>386422</v>
      </c>
      <c r="R874" s="9">
        <f t="shared" si="62"/>
        <v>38.6422</v>
      </c>
    </row>
    <row r="875" spans="1:18" ht="25.5">
      <c r="A875" s="6">
        <v>43</v>
      </c>
      <c r="B875" s="6" t="s">
        <v>2102</v>
      </c>
      <c r="C875" s="26" t="s">
        <v>2103</v>
      </c>
      <c r="D875" s="5" t="s">
        <v>802</v>
      </c>
      <c r="E875" s="94">
        <v>8.24</v>
      </c>
      <c r="F875" s="27">
        <v>7984</v>
      </c>
      <c r="G875" s="54"/>
      <c r="H875" s="54"/>
      <c r="I875" s="54"/>
      <c r="J875" s="54"/>
      <c r="K875" s="54"/>
      <c r="L875" s="107"/>
      <c r="M875" s="34"/>
      <c r="O875" s="85">
        <v>48050</v>
      </c>
      <c r="P875" s="77">
        <f t="shared" si="61"/>
        <v>4.805</v>
      </c>
      <c r="Q875" s="27">
        <v>7867</v>
      </c>
      <c r="R875" s="9">
        <f t="shared" si="62"/>
        <v>0.7867</v>
      </c>
    </row>
    <row r="876" spans="1:18" ht="25.5">
      <c r="A876" s="6">
        <v>44</v>
      </c>
      <c r="B876" s="6" t="s">
        <v>2104</v>
      </c>
      <c r="C876" s="26" t="s">
        <v>2105</v>
      </c>
      <c r="D876" s="5" t="s">
        <v>802</v>
      </c>
      <c r="E876" s="94">
        <v>12.03</v>
      </c>
      <c r="F876" s="27">
        <v>11665</v>
      </c>
      <c r="G876" s="54"/>
      <c r="H876" s="54"/>
      <c r="I876" s="54"/>
      <c r="J876" s="54"/>
      <c r="K876" s="54"/>
      <c r="L876" s="107"/>
      <c r="M876" s="34"/>
      <c r="O876" s="85">
        <v>70200</v>
      </c>
      <c r="P876" s="77">
        <f t="shared" si="61"/>
        <v>7.02</v>
      </c>
      <c r="Q876" s="27">
        <v>11494</v>
      </c>
      <c r="R876" s="9">
        <f t="shared" si="62"/>
        <v>1.1494</v>
      </c>
    </row>
    <row r="877" spans="1:18" ht="25.5">
      <c r="A877" s="6">
        <v>45</v>
      </c>
      <c r="B877" s="6" t="s">
        <v>462</v>
      </c>
      <c r="C877" s="26" t="s">
        <v>463</v>
      </c>
      <c r="D877" s="5" t="s">
        <v>802</v>
      </c>
      <c r="E877" s="94">
        <v>16.36</v>
      </c>
      <c r="F877" s="27">
        <v>15864</v>
      </c>
      <c r="G877" s="54"/>
      <c r="H877" s="54"/>
      <c r="I877" s="54"/>
      <c r="J877" s="54"/>
      <c r="K877" s="54"/>
      <c r="L877" s="107"/>
      <c r="M877" s="34"/>
      <c r="O877" s="85">
        <v>95450</v>
      </c>
      <c r="P877" s="77">
        <f t="shared" si="61"/>
        <v>9.545</v>
      </c>
      <c r="Q877" s="27">
        <v>15632</v>
      </c>
      <c r="R877" s="9">
        <f t="shared" si="62"/>
        <v>1.5632</v>
      </c>
    </row>
    <row r="878" spans="1:18" ht="25.5">
      <c r="A878" s="6">
        <v>46</v>
      </c>
      <c r="B878" s="6" t="s">
        <v>464</v>
      </c>
      <c r="C878" s="26" t="s">
        <v>465</v>
      </c>
      <c r="D878" s="5" t="s">
        <v>802</v>
      </c>
      <c r="E878" s="94">
        <v>9.31</v>
      </c>
      <c r="F878" s="27">
        <v>9021</v>
      </c>
      <c r="G878" s="54"/>
      <c r="H878" s="54"/>
      <c r="I878" s="54"/>
      <c r="J878" s="54"/>
      <c r="K878" s="54"/>
      <c r="L878" s="107"/>
      <c r="M878" s="34"/>
      <c r="O878" s="85">
        <v>54300</v>
      </c>
      <c r="P878" s="77">
        <f t="shared" si="61"/>
        <v>5.43</v>
      </c>
      <c r="Q878" s="27">
        <v>8889</v>
      </c>
      <c r="R878" s="9">
        <f t="shared" si="62"/>
        <v>0.8889</v>
      </c>
    </row>
    <row r="879" spans="1:18" ht="25.5">
      <c r="A879" s="6">
        <v>47</v>
      </c>
      <c r="B879" s="6" t="s">
        <v>466</v>
      </c>
      <c r="C879" s="26" t="s">
        <v>1957</v>
      </c>
      <c r="D879" s="5" t="s">
        <v>802</v>
      </c>
      <c r="E879" s="94">
        <v>13.42</v>
      </c>
      <c r="F879" s="27">
        <v>13013</v>
      </c>
      <c r="G879" s="54"/>
      <c r="H879" s="54"/>
      <c r="I879" s="54"/>
      <c r="J879" s="54"/>
      <c r="K879" s="54"/>
      <c r="L879" s="107"/>
      <c r="M879" s="34"/>
      <c r="O879" s="85">
        <v>78300</v>
      </c>
      <c r="P879" s="77">
        <f t="shared" si="61"/>
        <v>7.83</v>
      </c>
      <c r="Q879" s="27">
        <v>12822</v>
      </c>
      <c r="R879" s="9">
        <f t="shared" si="62"/>
        <v>1.2822</v>
      </c>
    </row>
    <row r="880" spans="1:18" ht="25.5">
      <c r="A880" s="6">
        <v>48</v>
      </c>
      <c r="B880" s="6" t="s">
        <v>1958</v>
      </c>
      <c r="C880" s="26" t="s">
        <v>1959</v>
      </c>
      <c r="D880" s="5" t="s">
        <v>802</v>
      </c>
      <c r="E880" s="94">
        <v>18.66</v>
      </c>
      <c r="F880" s="27">
        <v>18093</v>
      </c>
      <c r="G880" s="54"/>
      <c r="H880" s="54"/>
      <c r="I880" s="54"/>
      <c r="J880" s="54"/>
      <c r="K880" s="54"/>
      <c r="L880" s="107"/>
      <c r="M880" s="34"/>
      <c r="O880" s="85">
        <v>108900</v>
      </c>
      <c r="P880" s="77">
        <f t="shared" si="61"/>
        <v>10.89</v>
      </c>
      <c r="Q880" s="27">
        <v>17828</v>
      </c>
      <c r="R880" s="9">
        <f t="shared" si="62"/>
        <v>1.7828</v>
      </c>
    </row>
    <row r="881" spans="1:18" ht="13.5">
      <c r="A881" s="6">
        <v>49</v>
      </c>
      <c r="B881" s="6" t="s">
        <v>1960</v>
      </c>
      <c r="C881" s="26" t="s">
        <v>1961</v>
      </c>
      <c r="D881" s="5" t="s">
        <v>789</v>
      </c>
      <c r="E881" s="94">
        <v>43.88</v>
      </c>
      <c r="F881" s="27">
        <v>42528</v>
      </c>
      <c r="G881" s="54"/>
      <c r="H881" s="54"/>
      <c r="I881" s="54"/>
      <c r="J881" s="54"/>
      <c r="K881" s="54"/>
      <c r="L881" s="107"/>
      <c r="M881" s="34"/>
      <c r="O881" s="85">
        <v>255950</v>
      </c>
      <c r="P881" s="77">
        <f t="shared" si="61"/>
        <v>25.595</v>
      </c>
      <c r="Q881" s="27">
        <v>41912</v>
      </c>
      <c r="R881" s="9">
        <f t="shared" si="62"/>
        <v>4.1912</v>
      </c>
    </row>
    <row r="882" spans="1:18" ht="25.5">
      <c r="A882" s="6">
        <v>50</v>
      </c>
      <c r="B882" s="6" t="s">
        <v>1962</v>
      </c>
      <c r="C882" s="26" t="s">
        <v>1963</v>
      </c>
      <c r="D882" s="5" t="s">
        <v>789</v>
      </c>
      <c r="E882" s="94">
        <v>84.02</v>
      </c>
      <c r="F882" s="27">
        <v>81437</v>
      </c>
      <c r="G882" s="54"/>
      <c r="H882" s="54"/>
      <c r="I882" s="54"/>
      <c r="J882" s="54"/>
      <c r="K882" s="54"/>
      <c r="L882" s="107"/>
      <c r="M882" s="34"/>
      <c r="O882" s="85">
        <v>490100</v>
      </c>
      <c r="P882" s="77">
        <f t="shared" si="61"/>
        <v>49.01</v>
      </c>
      <c r="Q882" s="27">
        <v>80257</v>
      </c>
      <c r="R882" s="9">
        <f t="shared" si="62"/>
        <v>8.0257</v>
      </c>
    </row>
    <row r="883" spans="1:18" ht="25.5">
      <c r="A883" s="6">
        <v>51</v>
      </c>
      <c r="B883" s="6" t="s">
        <v>1964</v>
      </c>
      <c r="C883" s="26" t="s">
        <v>1965</v>
      </c>
      <c r="D883" s="5" t="s">
        <v>789</v>
      </c>
      <c r="E883" s="94">
        <v>105.87</v>
      </c>
      <c r="F883" s="27">
        <v>102611</v>
      </c>
      <c r="G883" s="54"/>
      <c r="H883" s="54"/>
      <c r="I883" s="54"/>
      <c r="J883" s="54"/>
      <c r="K883" s="54"/>
      <c r="L883" s="107"/>
      <c r="M883" s="34"/>
      <c r="O883" s="85">
        <v>617550</v>
      </c>
      <c r="P883" s="77">
        <f t="shared" si="61"/>
        <v>61.755</v>
      </c>
      <c r="Q883" s="27">
        <v>101124</v>
      </c>
      <c r="R883" s="9">
        <f t="shared" si="62"/>
        <v>10.1124</v>
      </c>
    </row>
    <row r="884" spans="1:18" ht="13.5">
      <c r="A884" s="6">
        <v>52</v>
      </c>
      <c r="B884" s="6" t="s">
        <v>1966</v>
      </c>
      <c r="C884" s="26" t="s">
        <v>1967</v>
      </c>
      <c r="D884" s="5" t="s">
        <v>789</v>
      </c>
      <c r="E884" s="94">
        <v>128.27</v>
      </c>
      <c r="F884" s="27">
        <v>124328</v>
      </c>
      <c r="G884" s="54"/>
      <c r="H884" s="54"/>
      <c r="I884" s="54"/>
      <c r="J884" s="54"/>
      <c r="K884" s="54"/>
      <c r="L884" s="107"/>
      <c r="M884" s="34"/>
      <c r="O884" s="85">
        <v>748250</v>
      </c>
      <c r="P884" s="77">
        <f t="shared" si="61"/>
        <v>74.825</v>
      </c>
      <c r="Q884" s="27">
        <v>122525</v>
      </c>
      <c r="R884" s="9">
        <f t="shared" si="62"/>
        <v>12.2525</v>
      </c>
    </row>
    <row r="885" spans="1:18" ht="25.5">
      <c r="A885" s="6">
        <v>53</v>
      </c>
      <c r="B885" s="6" t="s">
        <v>1968</v>
      </c>
      <c r="C885" s="26" t="s">
        <v>1274</v>
      </c>
      <c r="D885" s="5" t="s">
        <v>789</v>
      </c>
      <c r="E885" s="94">
        <v>95.23</v>
      </c>
      <c r="F885" s="27">
        <v>92296</v>
      </c>
      <c r="G885" s="54"/>
      <c r="H885" s="54"/>
      <c r="I885" s="54"/>
      <c r="J885" s="54"/>
      <c r="K885" s="54"/>
      <c r="L885" s="107"/>
      <c r="M885" s="34"/>
      <c r="O885" s="85">
        <v>555450</v>
      </c>
      <c r="P885" s="77">
        <f t="shared" si="61"/>
        <v>55.545</v>
      </c>
      <c r="Q885" s="27">
        <v>90958</v>
      </c>
      <c r="R885" s="9">
        <f t="shared" si="62"/>
        <v>9.0958</v>
      </c>
    </row>
    <row r="886" spans="1:18" ht="25.5">
      <c r="A886" s="6">
        <v>54</v>
      </c>
      <c r="B886" s="6" t="s">
        <v>1275</v>
      </c>
      <c r="C886" s="26" t="s">
        <v>2011</v>
      </c>
      <c r="D886" s="5" t="s">
        <v>789</v>
      </c>
      <c r="E886" s="94">
        <v>115.14</v>
      </c>
      <c r="F886" s="27">
        <v>111599</v>
      </c>
      <c r="G886" s="54"/>
      <c r="H886" s="54"/>
      <c r="I886" s="54"/>
      <c r="J886" s="54"/>
      <c r="K886" s="54"/>
      <c r="L886" s="107"/>
      <c r="M886" s="34"/>
      <c r="O886" s="85">
        <v>671650</v>
      </c>
      <c r="P886" s="77">
        <f t="shared" si="61"/>
        <v>67.165</v>
      </c>
      <c r="Q886" s="27">
        <v>109982</v>
      </c>
      <c r="R886" s="9">
        <f t="shared" si="62"/>
        <v>10.9982</v>
      </c>
    </row>
    <row r="887" spans="1:18" ht="25.5">
      <c r="A887" s="6">
        <v>55</v>
      </c>
      <c r="B887" s="6" t="s">
        <v>2012</v>
      </c>
      <c r="C887" s="26" t="s">
        <v>2013</v>
      </c>
      <c r="D887" s="5" t="s">
        <v>789</v>
      </c>
      <c r="E887" s="94">
        <v>140.04</v>
      </c>
      <c r="F887" s="27">
        <v>135729</v>
      </c>
      <c r="G887" s="54"/>
      <c r="H887" s="54"/>
      <c r="I887" s="54"/>
      <c r="J887" s="54"/>
      <c r="K887" s="54"/>
      <c r="L887" s="107"/>
      <c r="M887" s="34"/>
      <c r="O887" s="85">
        <v>816850</v>
      </c>
      <c r="P887" s="77">
        <f t="shared" si="61"/>
        <v>81.685</v>
      </c>
      <c r="Q887" s="27">
        <v>133761</v>
      </c>
      <c r="R887" s="9">
        <f t="shared" si="62"/>
        <v>13.3761</v>
      </c>
    </row>
    <row r="888" spans="1:18" ht="25.5">
      <c r="A888" s="6">
        <v>56</v>
      </c>
      <c r="B888" s="6" t="s">
        <v>2014</v>
      </c>
      <c r="C888" s="26" t="s">
        <v>2015</v>
      </c>
      <c r="D888" s="5" t="s">
        <v>789</v>
      </c>
      <c r="E888" s="94">
        <v>169.29</v>
      </c>
      <c r="F888" s="27">
        <v>164081</v>
      </c>
      <c r="G888" s="54"/>
      <c r="H888" s="54"/>
      <c r="I888" s="54"/>
      <c r="J888" s="54"/>
      <c r="K888" s="54"/>
      <c r="L888" s="107"/>
      <c r="M888" s="34"/>
      <c r="O888" s="85">
        <v>987500</v>
      </c>
      <c r="P888" s="77">
        <f t="shared" si="61"/>
        <v>98.75</v>
      </c>
      <c r="Q888" s="27">
        <v>161703</v>
      </c>
      <c r="R888" s="9">
        <f t="shared" si="62"/>
        <v>16.1703</v>
      </c>
    </row>
    <row r="889" spans="1:18" ht="25.5">
      <c r="A889" s="6">
        <v>57</v>
      </c>
      <c r="B889" s="6" t="s">
        <v>2016</v>
      </c>
      <c r="C889" s="26" t="s">
        <v>2017</v>
      </c>
      <c r="D889" s="5" t="s">
        <v>802</v>
      </c>
      <c r="E889" s="94">
        <v>5.35</v>
      </c>
      <c r="F889" s="27">
        <v>5184</v>
      </c>
      <c r="G889" s="54"/>
      <c r="H889" s="54"/>
      <c r="I889" s="54"/>
      <c r="J889" s="54"/>
      <c r="K889" s="54"/>
      <c r="L889" s="107"/>
      <c r="M889" s="34"/>
      <c r="O889" s="85">
        <v>31200</v>
      </c>
      <c r="P889" s="77">
        <f t="shared" si="61"/>
        <v>3.12</v>
      </c>
      <c r="Q889" s="27">
        <v>5108</v>
      </c>
      <c r="R889" s="9">
        <f t="shared" si="62"/>
        <v>0.5108</v>
      </c>
    </row>
    <row r="890" spans="1:18" ht="25.5">
      <c r="A890" s="6">
        <v>58</v>
      </c>
      <c r="B890" s="6" t="s">
        <v>2018</v>
      </c>
      <c r="C890" s="26" t="s">
        <v>2019</v>
      </c>
      <c r="D890" s="5" t="s">
        <v>802</v>
      </c>
      <c r="E890" s="94">
        <v>7.49</v>
      </c>
      <c r="F890" s="27">
        <v>7258</v>
      </c>
      <c r="G890" s="54"/>
      <c r="H890" s="54"/>
      <c r="I890" s="54"/>
      <c r="J890" s="54"/>
      <c r="K890" s="54"/>
      <c r="L890" s="107"/>
      <c r="M890" s="34"/>
      <c r="O890" s="85">
        <v>43700</v>
      </c>
      <c r="P890" s="77">
        <f t="shared" si="61"/>
        <v>4.37</v>
      </c>
      <c r="Q890" s="27">
        <v>7152</v>
      </c>
      <c r="R890" s="9">
        <f t="shared" si="62"/>
        <v>0.7152</v>
      </c>
    </row>
    <row r="891" spans="1:18" ht="25.5">
      <c r="A891" s="6">
        <v>59</v>
      </c>
      <c r="B891" s="6" t="s">
        <v>2020</v>
      </c>
      <c r="C891" s="26" t="s">
        <v>2021</v>
      </c>
      <c r="D891" s="5" t="s">
        <v>802</v>
      </c>
      <c r="E891" s="94">
        <v>11.18</v>
      </c>
      <c r="F891" s="27">
        <v>10835</v>
      </c>
      <c r="G891" s="54"/>
      <c r="H891" s="54"/>
      <c r="I891" s="54"/>
      <c r="J891" s="54"/>
      <c r="K891" s="54"/>
      <c r="L891" s="107"/>
      <c r="M891" s="34"/>
      <c r="O891" s="85">
        <v>65200</v>
      </c>
      <c r="P891" s="77">
        <f t="shared" si="61"/>
        <v>6.52</v>
      </c>
      <c r="Q891" s="27">
        <v>10677</v>
      </c>
      <c r="R891" s="9">
        <f t="shared" si="62"/>
        <v>1.0677</v>
      </c>
    </row>
    <row r="892" spans="1:18" ht="25.5">
      <c r="A892" s="6">
        <v>60</v>
      </c>
      <c r="B892" s="6" t="s">
        <v>2022</v>
      </c>
      <c r="C892" s="26" t="s">
        <v>1341</v>
      </c>
      <c r="D892" s="5" t="s">
        <v>802</v>
      </c>
      <c r="E892" s="94">
        <v>5.94</v>
      </c>
      <c r="F892" s="27">
        <v>5755</v>
      </c>
      <c r="G892" s="54"/>
      <c r="H892" s="54"/>
      <c r="I892" s="54"/>
      <c r="J892" s="54"/>
      <c r="K892" s="54"/>
      <c r="L892" s="107"/>
      <c r="M892" s="34"/>
      <c r="O892" s="85">
        <v>34650</v>
      </c>
      <c r="P892" s="77">
        <f t="shared" si="61"/>
        <v>3.465</v>
      </c>
      <c r="Q892" s="27">
        <v>5670</v>
      </c>
      <c r="R892" s="9">
        <f t="shared" si="62"/>
        <v>0.567</v>
      </c>
    </row>
    <row r="893" spans="1:18" ht="25.5">
      <c r="A893" s="6">
        <v>61</v>
      </c>
      <c r="B893" s="6" t="s">
        <v>1342</v>
      </c>
      <c r="C893" s="26" t="s">
        <v>1343</v>
      </c>
      <c r="D893" s="5" t="s">
        <v>802</v>
      </c>
      <c r="E893" s="94">
        <v>8.29</v>
      </c>
      <c r="F893" s="27">
        <v>8036</v>
      </c>
      <c r="G893" s="54"/>
      <c r="H893" s="54"/>
      <c r="I893" s="54"/>
      <c r="J893" s="54"/>
      <c r="K893" s="54"/>
      <c r="L893" s="107"/>
      <c r="M893" s="34"/>
      <c r="O893" s="85">
        <v>48350</v>
      </c>
      <c r="P893" s="77">
        <f t="shared" si="61"/>
        <v>4.835</v>
      </c>
      <c r="Q893" s="27">
        <v>7918</v>
      </c>
      <c r="R893" s="9">
        <f t="shared" si="62"/>
        <v>0.7918</v>
      </c>
    </row>
    <row r="894" spans="1:18" ht="25.5">
      <c r="A894" s="6">
        <v>62</v>
      </c>
      <c r="B894" s="6" t="s">
        <v>1344</v>
      </c>
      <c r="C894" s="26" t="s">
        <v>1345</v>
      </c>
      <c r="D894" s="5" t="s">
        <v>802</v>
      </c>
      <c r="E894" s="94">
        <v>12.41</v>
      </c>
      <c r="F894" s="27">
        <v>12028</v>
      </c>
      <c r="G894" s="54"/>
      <c r="H894" s="54"/>
      <c r="I894" s="54"/>
      <c r="J894" s="54"/>
      <c r="K894" s="54"/>
      <c r="L894" s="107"/>
      <c r="M894" s="34"/>
      <c r="O894" s="85">
        <v>72400</v>
      </c>
      <c r="P894" s="77">
        <f t="shared" si="61"/>
        <v>7.24</v>
      </c>
      <c r="Q894" s="27">
        <v>11851</v>
      </c>
      <c r="R894" s="9">
        <f t="shared" si="62"/>
        <v>1.1851</v>
      </c>
    </row>
    <row r="895" spans="1:18" ht="13.5">
      <c r="A895" s="6">
        <v>63</v>
      </c>
      <c r="B895" s="6" t="s">
        <v>1346</v>
      </c>
      <c r="C895" s="26" t="s">
        <v>1347</v>
      </c>
      <c r="D895" s="5" t="s">
        <v>796</v>
      </c>
      <c r="E895" s="94">
        <v>71.01</v>
      </c>
      <c r="F895" s="27">
        <v>68825</v>
      </c>
      <c r="G895" s="54"/>
      <c r="H895" s="54"/>
      <c r="I895" s="54"/>
      <c r="J895" s="54"/>
      <c r="K895" s="54"/>
      <c r="L895" s="107"/>
      <c r="M895" s="34"/>
      <c r="O895" s="85">
        <v>414200</v>
      </c>
      <c r="P895" s="77">
        <f t="shared" si="61"/>
        <v>41.42</v>
      </c>
      <c r="Q895" s="27">
        <v>67821</v>
      </c>
      <c r="R895" s="9">
        <f t="shared" si="62"/>
        <v>6.7821</v>
      </c>
    </row>
    <row r="896" spans="1:18" ht="13.5">
      <c r="A896" s="6">
        <v>64</v>
      </c>
      <c r="B896" s="6" t="s">
        <v>1348</v>
      </c>
      <c r="C896" s="26" t="s">
        <v>1349</v>
      </c>
      <c r="D896" s="5" t="s">
        <v>796</v>
      </c>
      <c r="E896" s="94">
        <v>83.38</v>
      </c>
      <c r="F896" s="27">
        <v>80822</v>
      </c>
      <c r="G896" s="54"/>
      <c r="H896" s="54"/>
      <c r="I896" s="54"/>
      <c r="J896" s="54"/>
      <c r="K896" s="54"/>
      <c r="L896" s="107"/>
      <c r="M896" s="34"/>
      <c r="O896" s="85">
        <v>486400</v>
      </c>
      <c r="P896" s="77">
        <f t="shared" si="61"/>
        <v>48.64</v>
      </c>
      <c r="Q896" s="27">
        <v>79644</v>
      </c>
      <c r="R896" s="9">
        <f t="shared" si="62"/>
        <v>7.9644</v>
      </c>
    </row>
    <row r="897" spans="1:18" ht="13.5">
      <c r="A897" s="6">
        <v>65</v>
      </c>
      <c r="B897" s="6" t="s">
        <v>1350</v>
      </c>
      <c r="C897" s="26" t="s">
        <v>1351</v>
      </c>
      <c r="D897" s="5" t="s">
        <v>796</v>
      </c>
      <c r="E897" s="94">
        <v>37.78</v>
      </c>
      <c r="F897" s="27">
        <v>36622</v>
      </c>
      <c r="G897" s="54"/>
      <c r="H897" s="54"/>
      <c r="I897" s="54"/>
      <c r="J897" s="54"/>
      <c r="K897" s="54"/>
      <c r="L897" s="107"/>
      <c r="M897" s="34"/>
      <c r="O897" s="85">
        <v>220400</v>
      </c>
      <c r="P897" s="77">
        <f t="shared" si="61"/>
        <v>22.04</v>
      </c>
      <c r="Q897" s="27">
        <v>36088</v>
      </c>
      <c r="R897" s="9">
        <f t="shared" si="62"/>
        <v>3.6088</v>
      </c>
    </row>
    <row r="898" spans="1:18" ht="13.5">
      <c r="A898" s="6">
        <v>66</v>
      </c>
      <c r="B898" s="6" t="s">
        <v>1352</v>
      </c>
      <c r="C898" s="26" t="s">
        <v>1353</v>
      </c>
      <c r="D898" s="5" t="s">
        <v>796</v>
      </c>
      <c r="E898" s="94">
        <v>77.66</v>
      </c>
      <c r="F898" s="27">
        <v>75280</v>
      </c>
      <c r="G898" s="54"/>
      <c r="H898" s="54"/>
      <c r="I898" s="54"/>
      <c r="J898" s="54"/>
      <c r="K898" s="54"/>
      <c r="L898" s="107"/>
      <c r="M898" s="34"/>
      <c r="O898" s="85">
        <v>453050</v>
      </c>
      <c r="P898" s="77">
        <f t="shared" si="61"/>
        <v>45.305</v>
      </c>
      <c r="Q898" s="27">
        <v>74182</v>
      </c>
      <c r="R898" s="9">
        <f t="shared" si="62"/>
        <v>7.4182</v>
      </c>
    </row>
    <row r="899" spans="1:18" ht="13.5">
      <c r="A899" s="6">
        <v>67</v>
      </c>
      <c r="B899" s="6" t="s">
        <v>1354</v>
      </c>
      <c r="C899" s="26" t="s">
        <v>1355</v>
      </c>
      <c r="D899" s="5" t="s">
        <v>796</v>
      </c>
      <c r="E899" s="94">
        <v>101.62</v>
      </c>
      <c r="F899" s="27">
        <v>98502</v>
      </c>
      <c r="G899" s="54"/>
      <c r="H899" s="54"/>
      <c r="I899" s="54"/>
      <c r="J899" s="54"/>
      <c r="K899" s="54"/>
      <c r="L899" s="107"/>
      <c r="M899" s="34"/>
      <c r="O899" s="85">
        <v>592800</v>
      </c>
      <c r="P899" s="77">
        <f t="shared" si="61"/>
        <v>59.28</v>
      </c>
      <c r="Q899" s="27">
        <v>97066</v>
      </c>
      <c r="R899" s="9">
        <f t="shared" si="62"/>
        <v>9.7066</v>
      </c>
    </row>
    <row r="900" spans="1:18" ht="13.5">
      <c r="A900" s="6">
        <v>68</v>
      </c>
      <c r="B900" s="6" t="s">
        <v>1356</v>
      </c>
      <c r="C900" s="26" t="s">
        <v>1357</v>
      </c>
      <c r="D900" s="5" t="s">
        <v>796</v>
      </c>
      <c r="E900" s="94">
        <v>10.35</v>
      </c>
      <c r="F900" s="27">
        <v>10033</v>
      </c>
      <c r="G900" s="54"/>
      <c r="H900" s="54"/>
      <c r="I900" s="54"/>
      <c r="J900" s="54"/>
      <c r="K900" s="54"/>
      <c r="L900" s="107"/>
      <c r="M900" s="34"/>
      <c r="O900" s="85">
        <v>60400</v>
      </c>
      <c r="P900" s="77">
        <f t="shared" si="61"/>
        <v>6.04</v>
      </c>
      <c r="Q900" s="27">
        <v>9886</v>
      </c>
      <c r="R900" s="9">
        <f t="shared" si="62"/>
        <v>0.9886</v>
      </c>
    </row>
    <row r="901" spans="1:18" ht="13.5">
      <c r="A901" s="6">
        <v>69</v>
      </c>
      <c r="B901" s="6" t="s">
        <v>1358</v>
      </c>
      <c r="C901" s="26" t="s">
        <v>1359</v>
      </c>
      <c r="D901" s="5" t="s">
        <v>789</v>
      </c>
      <c r="E901" s="94">
        <v>10.46</v>
      </c>
      <c r="F901" s="27">
        <v>10134</v>
      </c>
      <c r="G901" s="54"/>
      <c r="H901" s="54"/>
      <c r="I901" s="54"/>
      <c r="J901" s="54"/>
      <c r="K901" s="54"/>
      <c r="L901" s="107"/>
      <c r="M901" s="34"/>
      <c r="O901" s="85">
        <v>61000</v>
      </c>
      <c r="P901" s="77">
        <f t="shared" si="61"/>
        <v>6.1</v>
      </c>
      <c r="Q901" s="27">
        <v>9988</v>
      </c>
      <c r="R901" s="9">
        <f t="shared" si="62"/>
        <v>0.9988</v>
      </c>
    </row>
    <row r="902" spans="1:18" ht="13.5">
      <c r="A902" s="6">
        <v>70</v>
      </c>
      <c r="B902" s="6" t="s">
        <v>1360</v>
      </c>
      <c r="C902" s="26" t="s">
        <v>1361</v>
      </c>
      <c r="D902" s="5" t="s">
        <v>789</v>
      </c>
      <c r="E902" s="94">
        <v>7.47</v>
      </c>
      <c r="F902" s="27">
        <v>7239</v>
      </c>
      <c r="G902" s="54"/>
      <c r="H902" s="54"/>
      <c r="I902" s="54"/>
      <c r="J902" s="54"/>
      <c r="K902" s="54"/>
      <c r="L902" s="107"/>
      <c r="M902" s="34"/>
      <c r="O902" s="85">
        <v>43550</v>
      </c>
      <c r="P902" s="77">
        <f t="shared" si="61"/>
        <v>4.355</v>
      </c>
      <c r="Q902" s="27">
        <v>7134</v>
      </c>
      <c r="R902" s="9">
        <f t="shared" si="62"/>
        <v>0.7134</v>
      </c>
    </row>
    <row r="903" spans="1:18" ht="13.5">
      <c r="A903" s="6">
        <v>71</v>
      </c>
      <c r="B903" s="6" t="s">
        <v>1396</v>
      </c>
      <c r="C903" s="26" t="s">
        <v>1397</v>
      </c>
      <c r="D903" s="5" t="s">
        <v>1513</v>
      </c>
      <c r="E903" s="94">
        <v>2.14</v>
      </c>
      <c r="F903" s="27">
        <v>2074</v>
      </c>
      <c r="G903" s="54"/>
      <c r="H903" s="54"/>
      <c r="I903" s="54"/>
      <c r="J903" s="54"/>
      <c r="K903" s="54"/>
      <c r="L903" s="107"/>
      <c r="M903" s="34"/>
      <c r="O903" s="85">
        <v>12500</v>
      </c>
      <c r="P903" s="77">
        <f t="shared" si="61"/>
        <v>1.25</v>
      </c>
      <c r="Q903" s="27">
        <v>2043</v>
      </c>
      <c r="R903" s="9">
        <f t="shared" si="62"/>
        <v>0.2043</v>
      </c>
    </row>
    <row r="904" spans="1:18" ht="13.5">
      <c r="A904" s="6">
        <v>72</v>
      </c>
      <c r="B904" s="6" t="s">
        <v>1398</v>
      </c>
      <c r="C904" s="26" t="s">
        <v>1399</v>
      </c>
      <c r="D904" s="5" t="s">
        <v>1513</v>
      </c>
      <c r="E904" s="94">
        <v>3.64</v>
      </c>
      <c r="F904" s="27">
        <v>3525</v>
      </c>
      <c r="G904" s="54"/>
      <c r="H904" s="54"/>
      <c r="I904" s="54"/>
      <c r="J904" s="54"/>
      <c r="K904" s="54"/>
      <c r="L904" s="107"/>
      <c r="M904" s="34"/>
      <c r="O904" s="85">
        <v>21200</v>
      </c>
      <c r="P904" s="77">
        <f t="shared" si="61"/>
        <v>2.12</v>
      </c>
      <c r="Q904" s="27">
        <v>3474</v>
      </c>
      <c r="R904" s="9">
        <f t="shared" si="62"/>
        <v>0.3474</v>
      </c>
    </row>
    <row r="905" spans="1:18" ht="13.5">
      <c r="A905" s="6">
        <v>73</v>
      </c>
      <c r="B905" s="6" t="s">
        <v>1400</v>
      </c>
      <c r="C905" s="26" t="s">
        <v>1401</v>
      </c>
      <c r="D905" s="5" t="s">
        <v>1513</v>
      </c>
      <c r="E905" s="94">
        <v>4.81</v>
      </c>
      <c r="F905" s="27">
        <v>4666</v>
      </c>
      <c r="G905" s="54"/>
      <c r="H905" s="54"/>
      <c r="I905" s="54"/>
      <c r="J905" s="54"/>
      <c r="K905" s="54"/>
      <c r="L905" s="107"/>
      <c r="M905" s="34"/>
      <c r="O905" s="85">
        <v>28100</v>
      </c>
      <c r="P905" s="77">
        <f t="shared" si="61"/>
        <v>2.81</v>
      </c>
      <c r="Q905" s="27">
        <v>4598</v>
      </c>
      <c r="R905" s="9">
        <f t="shared" si="62"/>
        <v>0.4598</v>
      </c>
    </row>
    <row r="906" spans="1:18" ht="13.5">
      <c r="A906" s="6">
        <v>74</v>
      </c>
      <c r="B906" s="6" t="s">
        <v>1402</v>
      </c>
      <c r="C906" s="26" t="s">
        <v>1403</v>
      </c>
      <c r="D906" s="5" t="s">
        <v>789</v>
      </c>
      <c r="E906" s="94">
        <v>3.05</v>
      </c>
      <c r="F906" s="27">
        <v>2956</v>
      </c>
      <c r="G906" s="54"/>
      <c r="H906" s="54"/>
      <c r="I906" s="54"/>
      <c r="J906" s="54"/>
      <c r="K906" s="54"/>
      <c r="L906" s="107"/>
      <c r="M906" s="34"/>
      <c r="O906" s="85">
        <v>17800</v>
      </c>
      <c r="P906" s="77">
        <f t="shared" si="61"/>
        <v>1.78</v>
      </c>
      <c r="Q906" s="27">
        <v>2913</v>
      </c>
      <c r="R906" s="9">
        <f t="shared" si="62"/>
        <v>0.2913</v>
      </c>
    </row>
    <row r="907" spans="1:18" ht="13.5">
      <c r="A907" s="6">
        <v>75</v>
      </c>
      <c r="B907" s="6" t="s">
        <v>1404</v>
      </c>
      <c r="C907" s="26" t="s">
        <v>1405</v>
      </c>
      <c r="D907" s="5" t="s">
        <v>789</v>
      </c>
      <c r="E907" s="94">
        <v>3.24</v>
      </c>
      <c r="F907" s="27">
        <v>3137</v>
      </c>
      <c r="G907" s="54"/>
      <c r="H907" s="54"/>
      <c r="I907" s="54"/>
      <c r="J907" s="54"/>
      <c r="K907" s="54"/>
      <c r="L907" s="107"/>
      <c r="M907" s="34"/>
      <c r="O907" s="85">
        <v>18900</v>
      </c>
      <c r="P907" s="77">
        <f aca="true" t="shared" si="63" ref="P907:P970">O907/10000</f>
        <v>1.89</v>
      </c>
      <c r="Q907" s="27">
        <v>3091</v>
      </c>
      <c r="R907" s="9">
        <f aca="true" t="shared" si="64" ref="R907:R970">Q907/10000</f>
        <v>0.3091</v>
      </c>
    </row>
    <row r="908" spans="1:18" ht="13.5">
      <c r="A908" s="6">
        <v>76</v>
      </c>
      <c r="B908" s="6" t="s">
        <v>1406</v>
      </c>
      <c r="C908" s="26" t="s">
        <v>1407</v>
      </c>
      <c r="D908" s="5" t="s">
        <v>789</v>
      </c>
      <c r="E908" s="94">
        <v>3.86</v>
      </c>
      <c r="F908" s="27">
        <v>3740</v>
      </c>
      <c r="G908" s="54"/>
      <c r="H908" s="54"/>
      <c r="I908" s="54"/>
      <c r="J908" s="54"/>
      <c r="K908" s="54"/>
      <c r="L908" s="107"/>
      <c r="M908" s="34"/>
      <c r="O908" s="85">
        <v>22500</v>
      </c>
      <c r="P908" s="77">
        <f t="shared" si="63"/>
        <v>2.25</v>
      </c>
      <c r="Q908" s="27">
        <v>3686</v>
      </c>
      <c r="R908" s="9">
        <f t="shared" si="64"/>
        <v>0.3686</v>
      </c>
    </row>
    <row r="909" spans="1:18" ht="25.5">
      <c r="A909" s="6">
        <v>77</v>
      </c>
      <c r="B909" s="6" t="s">
        <v>1408</v>
      </c>
      <c r="C909" s="26" t="s">
        <v>1409</v>
      </c>
      <c r="D909" s="5" t="s">
        <v>789</v>
      </c>
      <c r="E909" s="94">
        <v>1.95</v>
      </c>
      <c r="F909" s="27">
        <v>1894</v>
      </c>
      <c r="G909" s="54"/>
      <c r="H909" s="54"/>
      <c r="I909" s="54"/>
      <c r="J909" s="54"/>
      <c r="K909" s="54"/>
      <c r="L909" s="107"/>
      <c r="M909" s="34"/>
      <c r="O909" s="85">
        <v>11400</v>
      </c>
      <c r="P909" s="77">
        <f t="shared" si="63"/>
        <v>1.14</v>
      </c>
      <c r="Q909" s="27">
        <v>1867</v>
      </c>
      <c r="R909" s="9">
        <f t="shared" si="64"/>
        <v>0.1867</v>
      </c>
    </row>
    <row r="910" spans="1:18" ht="25.5">
      <c r="A910" s="6">
        <v>78</v>
      </c>
      <c r="B910" s="6" t="s">
        <v>1410</v>
      </c>
      <c r="C910" s="26" t="s">
        <v>1411</v>
      </c>
      <c r="D910" s="5" t="s">
        <v>789</v>
      </c>
      <c r="E910" s="94">
        <v>2.17</v>
      </c>
      <c r="F910" s="27">
        <v>2105</v>
      </c>
      <c r="G910" s="54"/>
      <c r="H910" s="54"/>
      <c r="I910" s="54"/>
      <c r="J910" s="54"/>
      <c r="K910" s="54"/>
      <c r="L910" s="107"/>
      <c r="M910" s="34"/>
      <c r="O910" s="85">
        <v>12650</v>
      </c>
      <c r="P910" s="77">
        <f t="shared" si="63"/>
        <v>1.265</v>
      </c>
      <c r="Q910" s="27">
        <v>2074</v>
      </c>
      <c r="R910" s="9">
        <f t="shared" si="64"/>
        <v>0.2074</v>
      </c>
    </row>
    <row r="911" spans="1:18" ht="25.5">
      <c r="A911" s="6">
        <v>79</v>
      </c>
      <c r="B911" s="6" t="s">
        <v>1412</v>
      </c>
      <c r="C911" s="26" t="s">
        <v>1413</v>
      </c>
      <c r="D911" s="5" t="s">
        <v>789</v>
      </c>
      <c r="E911" s="94">
        <v>2.9</v>
      </c>
      <c r="F911" s="27">
        <v>2806</v>
      </c>
      <c r="G911" s="54"/>
      <c r="H911" s="54"/>
      <c r="I911" s="54"/>
      <c r="J911" s="54"/>
      <c r="K911" s="54"/>
      <c r="L911" s="107"/>
      <c r="M911" s="34"/>
      <c r="O911" s="85">
        <v>16900</v>
      </c>
      <c r="P911" s="77">
        <f t="shared" si="63"/>
        <v>1.69</v>
      </c>
      <c r="Q911" s="27">
        <v>2765</v>
      </c>
      <c r="R911" s="9">
        <f t="shared" si="64"/>
        <v>0.2765</v>
      </c>
    </row>
    <row r="912" spans="1:18" ht="25.5">
      <c r="A912" s="6">
        <v>80</v>
      </c>
      <c r="B912" s="6" t="s">
        <v>1414</v>
      </c>
      <c r="C912" s="26" t="s">
        <v>1454</v>
      </c>
      <c r="D912" s="5" t="s">
        <v>789</v>
      </c>
      <c r="E912" s="94">
        <v>2.53</v>
      </c>
      <c r="F912" s="27">
        <v>2456</v>
      </c>
      <c r="G912" s="54"/>
      <c r="H912" s="54"/>
      <c r="I912" s="54"/>
      <c r="J912" s="54"/>
      <c r="K912" s="54"/>
      <c r="L912" s="107"/>
      <c r="M912" s="34"/>
      <c r="O912" s="85">
        <v>14800</v>
      </c>
      <c r="P912" s="77">
        <f t="shared" si="63"/>
        <v>1.48</v>
      </c>
      <c r="Q912" s="27">
        <v>2420</v>
      </c>
      <c r="R912" s="9">
        <f t="shared" si="64"/>
        <v>0.242</v>
      </c>
    </row>
    <row r="913" spans="1:18" ht="25.5">
      <c r="A913" s="6">
        <v>81</v>
      </c>
      <c r="B913" s="6" t="s">
        <v>1455</v>
      </c>
      <c r="C913" s="26" t="s">
        <v>2081</v>
      </c>
      <c r="D913" s="5" t="s">
        <v>789</v>
      </c>
      <c r="E913" s="94">
        <v>2.82</v>
      </c>
      <c r="F913" s="27">
        <v>2736</v>
      </c>
      <c r="G913" s="54"/>
      <c r="H913" s="54"/>
      <c r="I913" s="54"/>
      <c r="J913" s="54"/>
      <c r="K913" s="54"/>
      <c r="L913" s="107"/>
      <c r="M913" s="34"/>
      <c r="O913" s="85">
        <v>16450</v>
      </c>
      <c r="P913" s="77">
        <f t="shared" si="63"/>
        <v>1.645</v>
      </c>
      <c r="Q913" s="27">
        <v>2696</v>
      </c>
      <c r="R913" s="9">
        <f t="shared" si="64"/>
        <v>0.2696</v>
      </c>
    </row>
    <row r="914" spans="1:18" ht="25.5">
      <c r="A914" s="6">
        <v>82</v>
      </c>
      <c r="B914" s="6" t="s">
        <v>2082</v>
      </c>
      <c r="C914" s="26" t="s">
        <v>1394</v>
      </c>
      <c r="D914" s="5" t="s">
        <v>789</v>
      </c>
      <c r="E914" s="94">
        <v>3.76</v>
      </c>
      <c r="F914" s="27">
        <v>3648</v>
      </c>
      <c r="G914" s="54"/>
      <c r="H914" s="54"/>
      <c r="I914" s="54"/>
      <c r="J914" s="54"/>
      <c r="K914" s="54"/>
      <c r="L914" s="107"/>
      <c r="M914" s="34"/>
      <c r="O914" s="85">
        <v>21950</v>
      </c>
      <c r="P914" s="77">
        <f t="shared" si="63"/>
        <v>2.195</v>
      </c>
      <c r="Q914" s="27">
        <v>3595</v>
      </c>
      <c r="R914" s="9">
        <f t="shared" si="64"/>
        <v>0.3595</v>
      </c>
    </row>
    <row r="915" spans="1:18" ht="25.5">
      <c r="A915" s="6">
        <v>83</v>
      </c>
      <c r="B915" s="6" t="s">
        <v>1395</v>
      </c>
      <c r="C915" s="26" t="s">
        <v>546</v>
      </c>
      <c r="D915" s="5" t="s">
        <v>789</v>
      </c>
      <c r="E915" s="94">
        <v>3.33</v>
      </c>
      <c r="F915" s="27">
        <v>3227</v>
      </c>
      <c r="G915" s="54"/>
      <c r="H915" s="54"/>
      <c r="I915" s="54"/>
      <c r="J915" s="54"/>
      <c r="K915" s="54"/>
      <c r="L915" s="107"/>
      <c r="M915" s="34"/>
      <c r="O915" s="85">
        <v>19400</v>
      </c>
      <c r="P915" s="77">
        <f t="shared" si="63"/>
        <v>1.94</v>
      </c>
      <c r="Q915" s="27">
        <v>3180</v>
      </c>
      <c r="R915" s="9">
        <f t="shared" si="64"/>
        <v>0.318</v>
      </c>
    </row>
    <row r="916" spans="1:18" ht="25.5">
      <c r="A916" s="6">
        <v>84</v>
      </c>
      <c r="B916" s="6" t="s">
        <v>547</v>
      </c>
      <c r="C916" s="26" t="s">
        <v>1925</v>
      </c>
      <c r="D916" s="5" t="s">
        <v>789</v>
      </c>
      <c r="E916" s="94">
        <v>3.69</v>
      </c>
      <c r="F916" s="27">
        <v>3578</v>
      </c>
      <c r="G916" s="54"/>
      <c r="H916" s="54"/>
      <c r="I916" s="54"/>
      <c r="J916" s="54"/>
      <c r="K916" s="54"/>
      <c r="L916" s="107"/>
      <c r="M916" s="34"/>
      <c r="O916" s="85">
        <v>21550</v>
      </c>
      <c r="P916" s="77">
        <f t="shared" si="63"/>
        <v>2.155</v>
      </c>
      <c r="Q916" s="27">
        <v>3526</v>
      </c>
      <c r="R916" s="9">
        <f t="shared" si="64"/>
        <v>0.3526</v>
      </c>
    </row>
    <row r="917" spans="1:18" ht="25.5">
      <c r="A917" s="6">
        <v>85</v>
      </c>
      <c r="B917" s="6" t="s">
        <v>1926</v>
      </c>
      <c r="C917" s="26" t="s">
        <v>1232</v>
      </c>
      <c r="D917" s="5" t="s">
        <v>789</v>
      </c>
      <c r="E917" s="94">
        <v>4.92</v>
      </c>
      <c r="F917" s="27">
        <v>4771</v>
      </c>
      <c r="G917" s="54"/>
      <c r="H917" s="54"/>
      <c r="I917" s="54"/>
      <c r="J917" s="54"/>
      <c r="K917" s="54"/>
      <c r="L917" s="107"/>
      <c r="M917" s="34"/>
      <c r="O917" s="85">
        <v>28700</v>
      </c>
      <c r="P917" s="77">
        <f t="shared" si="63"/>
        <v>2.87</v>
      </c>
      <c r="Q917" s="27">
        <v>4701</v>
      </c>
      <c r="R917" s="9">
        <f t="shared" si="64"/>
        <v>0.4701</v>
      </c>
    </row>
    <row r="918" spans="1:18" ht="38.25">
      <c r="A918" s="6">
        <v>86</v>
      </c>
      <c r="B918" s="6" t="s">
        <v>1233</v>
      </c>
      <c r="C918" s="26" t="s">
        <v>1234</v>
      </c>
      <c r="D918" s="5" t="s">
        <v>789</v>
      </c>
      <c r="E918" s="94">
        <v>1.59</v>
      </c>
      <c r="F918" s="27">
        <v>1543</v>
      </c>
      <c r="G918" s="54"/>
      <c r="H918" s="54"/>
      <c r="I918" s="54"/>
      <c r="J918" s="54"/>
      <c r="K918" s="54"/>
      <c r="L918" s="107"/>
      <c r="M918" s="34"/>
      <c r="O918" s="85">
        <v>9300</v>
      </c>
      <c r="P918" s="77">
        <f t="shared" si="63"/>
        <v>0.93</v>
      </c>
      <c r="Q918" s="27">
        <v>1521</v>
      </c>
      <c r="R918" s="9">
        <f t="shared" si="64"/>
        <v>0.1521</v>
      </c>
    </row>
    <row r="919" spans="1:18" ht="38.25">
      <c r="A919" s="6">
        <v>87</v>
      </c>
      <c r="B919" s="6" t="s">
        <v>1235</v>
      </c>
      <c r="C919" s="26" t="s">
        <v>1236</v>
      </c>
      <c r="D919" s="5" t="s">
        <v>789</v>
      </c>
      <c r="E919" s="94">
        <v>1.66</v>
      </c>
      <c r="F919" s="27">
        <v>1614</v>
      </c>
      <c r="G919" s="54"/>
      <c r="H919" s="54"/>
      <c r="I919" s="54"/>
      <c r="J919" s="54"/>
      <c r="K919" s="54"/>
      <c r="L919" s="107"/>
      <c r="M919" s="34"/>
      <c r="O919" s="85">
        <v>9700</v>
      </c>
      <c r="P919" s="77">
        <f t="shared" si="63"/>
        <v>0.97</v>
      </c>
      <c r="Q919" s="27">
        <v>1590</v>
      </c>
      <c r="R919" s="9">
        <f t="shared" si="64"/>
        <v>0.159</v>
      </c>
    </row>
    <row r="920" spans="1:18" ht="38.25">
      <c r="A920" s="6">
        <v>88</v>
      </c>
      <c r="B920" s="6" t="s">
        <v>1237</v>
      </c>
      <c r="C920" s="26" t="s">
        <v>1238</v>
      </c>
      <c r="D920" s="5" t="s">
        <v>789</v>
      </c>
      <c r="E920" s="94">
        <v>2.03</v>
      </c>
      <c r="F920" s="27">
        <v>1964</v>
      </c>
      <c r="G920" s="54"/>
      <c r="H920" s="54"/>
      <c r="I920" s="54"/>
      <c r="J920" s="54"/>
      <c r="K920" s="54"/>
      <c r="L920" s="107"/>
      <c r="M920" s="34"/>
      <c r="O920" s="85">
        <v>11800</v>
      </c>
      <c r="P920" s="77">
        <f t="shared" si="63"/>
        <v>1.18</v>
      </c>
      <c r="Q920" s="27">
        <v>1936</v>
      </c>
      <c r="R920" s="9">
        <f t="shared" si="64"/>
        <v>0.1936</v>
      </c>
    </row>
    <row r="921" spans="1:18" ht="38.25">
      <c r="A921" s="6">
        <v>89</v>
      </c>
      <c r="B921" s="6" t="s">
        <v>1239</v>
      </c>
      <c r="C921" s="26" t="s">
        <v>1240</v>
      </c>
      <c r="D921" s="5" t="s">
        <v>789</v>
      </c>
      <c r="E921" s="94">
        <v>2.17</v>
      </c>
      <c r="F921" s="27">
        <v>2105</v>
      </c>
      <c r="G921" s="54"/>
      <c r="H921" s="54"/>
      <c r="I921" s="54"/>
      <c r="J921" s="54"/>
      <c r="K921" s="54"/>
      <c r="L921" s="107"/>
      <c r="M921" s="34"/>
      <c r="O921" s="85">
        <v>12650</v>
      </c>
      <c r="P921" s="77">
        <f t="shared" si="63"/>
        <v>1.265</v>
      </c>
      <c r="Q921" s="27">
        <v>2074</v>
      </c>
      <c r="R921" s="9">
        <f t="shared" si="64"/>
        <v>0.2074</v>
      </c>
    </row>
    <row r="922" spans="1:18" ht="25.5">
      <c r="A922" s="5">
        <v>90</v>
      </c>
      <c r="B922" s="5" t="s">
        <v>1241</v>
      </c>
      <c r="C922" s="26" t="s">
        <v>1242</v>
      </c>
      <c r="D922" s="5" t="s">
        <v>789</v>
      </c>
      <c r="E922" s="94">
        <v>0.87</v>
      </c>
      <c r="F922" s="27">
        <v>842</v>
      </c>
      <c r="G922" s="54"/>
      <c r="H922" s="54"/>
      <c r="I922" s="54"/>
      <c r="J922" s="54"/>
      <c r="K922" s="54"/>
      <c r="L922" s="107"/>
      <c r="M922" s="34"/>
      <c r="O922" s="85">
        <v>5050</v>
      </c>
      <c r="P922" s="77">
        <f t="shared" si="63"/>
        <v>0.505</v>
      </c>
      <c r="Q922" s="27">
        <v>830</v>
      </c>
      <c r="R922" s="9">
        <f t="shared" si="64"/>
        <v>0.083</v>
      </c>
    </row>
    <row r="923" spans="1:18" ht="25.5">
      <c r="A923" s="5">
        <v>91</v>
      </c>
      <c r="B923" s="5" t="s">
        <v>1243</v>
      </c>
      <c r="C923" s="26" t="s">
        <v>1244</v>
      </c>
      <c r="D923" s="5" t="s">
        <v>789</v>
      </c>
      <c r="E923" s="94">
        <v>1.01</v>
      </c>
      <c r="F923" s="27">
        <v>982</v>
      </c>
      <c r="G923" s="54"/>
      <c r="H923" s="54"/>
      <c r="I923" s="54"/>
      <c r="J923" s="54"/>
      <c r="K923" s="54"/>
      <c r="L923" s="107"/>
      <c r="M923" s="34"/>
      <c r="O923" s="85">
        <v>5900</v>
      </c>
      <c r="P923" s="77">
        <f t="shared" si="63"/>
        <v>0.59</v>
      </c>
      <c r="Q923" s="27">
        <v>968</v>
      </c>
      <c r="R923" s="9">
        <f t="shared" si="64"/>
        <v>0.0968</v>
      </c>
    </row>
    <row r="924" spans="1:18" ht="25.5">
      <c r="A924" s="5">
        <v>92</v>
      </c>
      <c r="B924" s="5" t="s">
        <v>1245</v>
      </c>
      <c r="C924" s="26" t="s">
        <v>0</v>
      </c>
      <c r="D924" s="5" t="s">
        <v>789</v>
      </c>
      <c r="E924" s="94">
        <v>1.09</v>
      </c>
      <c r="F924" s="27">
        <v>1052</v>
      </c>
      <c r="G924" s="54"/>
      <c r="H924" s="54"/>
      <c r="I924" s="54"/>
      <c r="J924" s="54"/>
      <c r="K924" s="54"/>
      <c r="L924" s="107"/>
      <c r="M924" s="34"/>
      <c r="O924" s="85">
        <v>6350</v>
      </c>
      <c r="P924" s="77">
        <f t="shared" si="63"/>
        <v>0.635</v>
      </c>
      <c r="Q924" s="27">
        <v>1037</v>
      </c>
      <c r="R924" s="9">
        <f t="shared" si="64"/>
        <v>0.1037</v>
      </c>
    </row>
    <row r="925" spans="1:18" ht="25.5">
      <c r="A925" s="5">
        <v>93</v>
      </c>
      <c r="B925" s="5" t="s">
        <v>1</v>
      </c>
      <c r="C925" s="26" t="s">
        <v>2</v>
      </c>
      <c r="D925" s="5" t="s">
        <v>789</v>
      </c>
      <c r="E925" s="94">
        <v>1.23</v>
      </c>
      <c r="F925" s="27">
        <v>1193</v>
      </c>
      <c r="G925" s="54"/>
      <c r="H925" s="54"/>
      <c r="I925" s="54"/>
      <c r="J925" s="54"/>
      <c r="K925" s="54"/>
      <c r="L925" s="107"/>
      <c r="M925" s="34"/>
      <c r="O925" s="85">
        <v>7200</v>
      </c>
      <c r="P925" s="77">
        <f t="shared" si="63"/>
        <v>0.72</v>
      </c>
      <c r="Q925" s="27">
        <v>1175</v>
      </c>
      <c r="R925" s="9">
        <f t="shared" si="64"/>
        <v>0.1175</v>
      </c>
    </row>
    <row r="926" spans="1:18" ht="25.5">
      <c r="A926" s="5">
        <v>94</v>
      </c>
      <c r="B926" s="5" t="s">
        <v>3</v>
      </c>
      <c r="C926" s="26" t="s">
        <v>4</v>
      </c>
      <c r="D926" s="5" t="s">
        <v>789</v>
      </c>
      <c r="E926" s="94">
        <v>1.3</v>
      </c>
      <c r="F926" s="27">
        <v>1263</v>
      </c>
      <c r="G926" s="54"/>
      <c r="H926" s="54"/>
      <c r="I926" s="54"/>
      <c r="J926" s="54"/>
      <c r="K926" s="54"/>
      <c r="L926" s="107"/>
      <c r="M926" s="34"/>
      <c r="O926" s="85">
        <v>7600</v>
      </c>
      <c r="P926" s="77">
        <f t="shared" si="63"/>
        <v>0.76</v>
      </c>
      <c r="Q926" s="27">
        <v>1244</v>
      </c>
      <c r="R926" s="9">
        <f t="shared" si="64"/>
        <v>0.1244</v>
      </c>
    </row>
    <row r="927" spans="1:18" ht="25.5">
      <c r="A927" s="5">
        <v>95</v>
      </c>
      <c r="B927" s="5" t="s">
        <v>5</v>
      </c>
      <c r="C927" s="26" t="s">
        <v>6</v>
      </c>
      <c r="D927" s="5" t="s">
        <v>789</v>
      </c>
      <c r="E927" s="94">
        <v>1.52</v>
      </c>
      <c r="F927" s="27">
        <v>1473</v>
      </c>
      <c r="G927" s="54"/>
      <c r="H927" s="54"/>
      <c r="I927" s="54"/>
      <c r="J927" s="54"/>
      <c r="K927" s="54"/>
      <c r="L927" s="107"/>
      <c r="M927" s="34"/>
      <c r="O927" s="85">
        <v>8850</v>
      </c>
      <c r="P927" s="77">
        <f t="shared" si="63"/>
        <v>0.885</v>
      </c>
      <c r="Q927" s="27">
        <v>1452</v>
      </c>
      <c r="R927" s="9">
        <f t="shared" si="64"/>
        <v>0.1452</v>
      </c>
    </row>
    <row r="928" spans="1:18" ht="25.5">
      <c r="A928" s="6">
        <v>96</v>
      </c>
      <c r="B928" s="6" t="s">
        <v>7</v>
      </c>
      <c r="C928" s="26" t="s">
        <v>8</v>
      </c>
      <c r="D928" s="5" t="s">
        <v>797</v>
      </c>
      <c r="E928" s="94">
        <v>2.82</v>
      </c>
      <c r="F928" s="27">
        <v>2736</v>
      </c>
      <c r="G928" s="54"/>
      <c r="H928" s="54"/>
      <c r="I928" s="54"/>
      <c r="J928" s="54"/>
      <c r="K928" s="54"/>
      <c r="L928" s="107"/>
      <c r="M928" s="34"/>
      <c r="O928" s="85">
        <v>16450</v>
      </c>
      <c r="P928" s="77">
        <f t="shared" si="63"/>
        <v>1.645</v>
      </c>
      <c r="Q928" s="27">
        <v>2696</v>
      </c>
      <c r="R928" s="9">
        <f t="shared" si="64"/>
        <v>0.2696</v>
      </c>
    </row>
    <row r="929" spans="1:18" ht="25.5">
      <c r="A929" s="6">
        <v>97</v>
      </c>
      <c r="B929" s="6" t="s">
        <v>9</v>
      </c>
      <c r="C929" s="26" t="s">
        <v>1488</v>
      </c>
      <c r="D929" s="5" t="s">
        <v>797</v>
      </c>
      <c r="E929" s="94">
        <v>3.76</v>
      </c>
      <c r="F929" s="27">
        <v>3648</v>
      </c>
      <c r="G929" s="54"/>
      <c r="H929" s="54"/>
      <c r="I929" s="54"/>
      <c r="J929" s="54"/>
      <c r="K929" s="54"/>
      <c r="L929" s="107"/>
      <c r="M929" s="34"/>
      <c r="O929" s="85">
        <v>21950</v>
      </c>
      <c r="P929" s="77">
        <f t="shared" si="63"/>
        <v>2.195</v>
      </c>
      <c r="Q929" s="27">
        <v>3595</v>
      </c>
      <c r="R929" s="9">
        <f t="shared" si="64"/>
        <v>0.3595</v>
      </c>
    </row>
    <row r="930" spans="1:18" ht="25.5">
      <c r="A930" s="6">
        <v>98</v>
      </c>
      <c r="B930" s="6" t="s">
        <v>1489</v>
      </c>
      <c r="C930" s="26" t="s">
        <v>1490</v>
      </c>
      <c r="D930" s="5" t="s">
        <v>797</v>
      </c>
      <c r="E930" s="94">
        <v>2.03</v>
      </c>
      <c r="F930" s="27">
        <v>1964</v>
      </c>
      <c r="G930" s="54"/>
      <c r="H930" s="54"/>
      <c r="I930" s="54"/>
      <c r="J930" s="54"/>
      <c r="K930" s="54"/>
      <c r="L930" s="107"/>
      <c r="M930" s="34"/>
      <c r="O930" s="85">
        <v>11800</v>
      </c>
      <c r="P930" s="77">
        <f t="shared" si="63"/>
        <v>1.18</v>
      </c>
      <c r="Q930" s="27">
        <v>1936</v>
      </c>
      <c r="R930" s="9">
        <f t="shared" si="64"/>
        <v>0.1936</v>
      </c>
    </row>
    <row r="931" spans="1:18" ht="25.5">
      <c r="A931" s="6">
        <v>99</v>
      </c>
      <c r="B931" s="6" t="s">
        <v>1491</v>
      </c>
      <c r="C931" s="26" t="s">
        <v>1492</v>
      </c>
      <c r="D931" s="5" t="s">
        <v>797</v>
      </c>
      <c r="E931" s="94">
        <v>3.04</v>
      </c>
      <c r="F931" s="27">
        <v>2947</v>
      </c>
      <c r="G931" s="54"/>
      <c r="H931" s="54"/>
      <c r="I931" s="54"/>
      <c r="J931" s="54"/>
      <c r="K931" s="54"/>
      <c r="L931" s="107"/>
      <c r="M931" s="34"/>
      <c r="O931" s="85">
        <v>17750</v>
      </c>
      <c r="P931" s="77">
        <f t="shared" si="63"/>
        <v>1.775</v>
      </c>
      <c r="Q931" s="27">
        <v>2904</v>
      </c>
      <c r="R931" s="9">
        <f t="shared" si="64"/>
        <v>0.2904</v>
      </c>
    </row>
    <row r="932" spans="1:18" ht="25.5">
      <c r="A932" s="6">
        <v>100</v>
      </c>
      <c r="B932" s="6" t="s">
        <v>1493</v>
      </c>
      <c r="C932" s="26" t="s">
        <v>1494</v>
      </c>
      <c r="D932" s="5" t="s">
        <v>797</v>
      </c>
      <c r="E932" s="94">
        <v>4.85</v>
      </c>
      <c r="F932" s="27">
        <v>4701</v>
      </c>
      <c r="G932" s="54"/>
      <c r="H932" s="54"/>
      <c r="I932" s="54"/>
      <c r="J932" s="54"/>
      <c r="K932" s="54"/>
      <c r="L932" s="107"/>
      <c r="M932" s="34"/>
      <c r="O932" s="85">
        <v>28300</v>
      </c>
      <c r="P932" s="77">
        <f t="shared" si="63"/>
        <v>2.83</v>
      </c>
      <c r="Q932" s="27">
        <v>4632</v>
      </c>
      <c r="R932" s="9">
        <f t="shared" si="64"/>
        <v>0.4632</v>
      </c>
    </row>
    <row r="933" spans="1:18" ht="25.5">
      <c r="A933" s="6">
        <v>101</v>
      </c>
      <c r="B933" s="6" t="s">
        <v>1495</v>
      </c>
      <c r="C933" s="26" t="s">
        <v>1496</v>
      </c>
      <c r="D933" s="5" t="s">
        <v>797</v>
      </c>
      <c r="E933" s="94">
        <v>2.24</v>
      </c>
      <c r="F933" s="27">
        <v>2175</v>
      </c>
      <c r="G933" s="54"/>
      <c r="H933" s="54"/>
      <c r="I933" s="54"/>
      <c r="J933" s="54"/>
      <c r="K933" s="54"/>
      <c r="L933" s="107"/>
      <c r="M933" s="34"/>
      <c r="O933" s="85">
        <v>13100</v>
      </c>
      <c r="P933" s="77">
        <f t="shared" si="63"/>
        <v>1.31</v>
      </c>
      <c r="Q933" s="27">
        <v>2143</v>
      </c>
      <c r="R933" s="9">
        <f t="shared" si="64"/>
        <v>0.2143</v>
      </c>
    </row>
    <row r="934" spans="1:18" ht="25.5">
      <c r="A934" s="6">
        <v>102</v>
      </c>
      <c r="B934" s="6" t="s">
        <v>1497</v>
      </c>
      <c r="C934" s="26" t="s">
        <v>1498</v>
      </c>
      <c r="D934" s="5" t="s">
        <v>797</v>
      </c>
      <c r="E934" s="94">
        <v>3.4</v>
      </c>
      <c r="F934" s="27">
        <v>3297</v>
      </c>
      <c r="G934" s="54"/>
      <c r="H934" s="54"/>
      <c r="I934" s="54"/>
      <c r="J934" s="54"/>
      <c r="K934" s="54"/>
      <c r="L934" s="107"/>
      <c r="M934" s="34"/>
      <c r="O934" s="85">
        <v>19850</v>
      </c>
      <c r="P934" s="77">
        <f t="shared" si="63"/>
        <v>1.985</v>
      </c>
      <c r="Q934" s="27">
        <v>3249</v>
      </c>
      <c r="R934" s="9">
        <f t="shared" si="64"/>
        <v>0.3249</v>
      </c>
    </row>
    <row r="935" spans="1:18" ht="25.5">
      <c r="A935" s="6">
        <v>103</v>
      </c>
      <c r="B935" s="6" t="s">
        <v>1499</v>
      </c>
      <c r="C935" s="26" t="s">
        <v>1500</v>
      </c>
      <c r="D935" s="5" t="s">
        <v>797</v>
      </c>
      <c r="E935" s="94">
        <v>5.07</v>
      </c>
      <c r="F935" s="27">
        <v>4911</v>
      </c>
      <c r="G935" s="54"/>
      <c r="H935" s="54"/>
      <c r="I935" s="54"/>
      <c r="J935" s="54"/>
      <c r="K935" s="54"/>
      <c r="L935" s="107"/>
      <c r="M935" s="34"/>
      <c r="O935" s="85">
        <v>29550</v>
      </c>
      <c r="P935" s="77">
        <f t="shared" si="63"/>
        <v>2.955</v>
      </c>
      <c r="Q935" s="27">
        <v>4839</v>
      </c>
      <c r="R935" s="9">
        <f t="shared" si="64"/>
        <v>0.4839</v>
      </c>
    </row>
    <row r="936" spans="1:18" ht="25.5">
      <c r="A936" s="6">
        <v>104</v>
      </c>
      <c r="B936" s="6" t="s">
        <v>1501</v>
      </c>
      <c r="C936" s="26" t="s">
        <v>1502</v>
      </c>
      <c r="D936" s="5" t="s">
        <v>789</v>
      </c>
      <c r="E936" s="94">
        <v>18.58</v>
      </c>
      <c r="F936" s="27">
        <v>18015</v>
      </c>
      <c r="G936" s="54"/>
      <c r="H936" s="54"/>
      <c r="I936" s="54"/>
      <c r="J936" s="54"/>
      <c r="K936" s="54"/>
      <c r="L936" s="107"/>
      <c r="M936" s="34"/>
      <c r="O936" s="85">
        <v>108400</v>
      </c>
      <c r="P936" s="77">
        <f t="shared" si="63"/>
        <v>10.84</v>
      </c>
      <c r="Q936" s="27">
        <v>17750</v>
      </c>
      <c r="R936" s="9">
        <f t="shared" si="64"/>
        <v>1.775</v>
      </c>
    </row>
    <row r="937" spans="1:18" ht="25.5">
      <c r="A937" s="6">
        <v>105</v>
      </c>
      <c r="B937" s="6" t="s">
        <v>1503</v>
      </c>
      <c r="C937" s="26" t="s">
        <v>1504</v>
      </c>
      <c r="D937" s="5" t="s">
        <v>789</v>
      </c>
      <c r="E937" s="94">
        <v>24.41</v>
      </c>
      <c r="F937" s="27">
        <v>23660</v>
      </c>
      <c r="G937" s="54"/>
      <c r="H937" s="54"/>
      <c r="I937" s="54"/>
      <c r="J937" s="54"/>
      <c r="K937" s="54"/>
      <c r="L937" s="107"/>
      <c r="M937" s="34"/>
      <c r="O937" s="85">
        <v>142400</v>
      </c>
      <c r="P937" s="77">
        <f t="shared" si="63"/>
        <v>14.24</v>
      </c>
      <c r="Q937" s="27">
        <v>23311</v>
      </c>
      <c r="R937" s="9">
        <f t="shared" si="64"/>
        <v>2.3311</v>
      </c>
    </row>
    <row r="938" spans="1:18" ht="25.5">
      <c r="A938" s="6">
        <v>106</v>
      </c>
      <c r="B938" s="6" t="s">
        <v>1505</v>
      </c>
      <c r="C938" s="26" t="s">
        <v>1506</v>
      </c>
      <c r="D938" s="5" t="s">
        <v>789</v>
      </c>
      <c r="E938" s="94">
        <v>30.23</v>
      </c>
      <c r="F938" s="27">
        <v>29304</v>
      </c>
      <c r="G938" s="54"/>
      <c r="H938" s="54"/>
      <c r="I938" s="54"/>
      <c r="J938" s="54"/>
      <c r="K938" s="54"/>
      <c r="L938" s="107"/>
      <c r="M938" s="34"/>
      <c r="O938" s="85">
        <v>176350</v>
      </c>
      <c r="P938" s="77">
        <f t="shared" si="63"/>
        <v>17.635</v>
      </c>
      <c r="Q938" s="27">
        <v>28872</v>
      </c>
      <c r="R938" s="9">
        <f t="shared" si="64"/>
        <v>2.8872</v>
      </c>
    </row>
    <row r="939" spans="1:18" ht="25.5">
      <c r="A939" s="6">
        <v>107</v>
      </c>
      <c r="B939" s="6" t="s">
        <v>1507</v>
      </c>
      <c r="C939" s="26" t="s">
        <v>603</v>
      </c>
      <c r="D939" s="5" t="s">
        <v>789</v>
      </c>
      <c r="E939" s="94">
        <v>21.45</v>
      </c>
      <c r="F939" s="27">
        <v>20799</v>
      </c>
      <c r="G939" s="54"/>
      <c r="H939" s="54"/>
      <c r="I939" s="54"/>
      <c r="J939" s="54"/>
      <c r="K939" s="54"/>
      <c r="L939" s="107"/>
      <c r="M939" s="34"/>
      <c r="O939" s="85">
        <v>125150</v>
      </c>
      <c r="P939" s="77">
        <f t="shared" si="63"/>
        <v>12.515</v>
      </c>
      <c r="Q939" s="27">
        <v>20493</v>
      </c>
      <c r="R939" s="9">
        <f t="shared" si="64"/>
        <v>2.0493</v>
      </c>
    </row>
    <row r="940" spans="1:18" ht="25.5">
      <c r="A940" s="6">
        <v>108</v>
      </c>
      <c r="B940" s="6" t="s">
        <v>604</v>
      </c>
      <c r="C940" s="26" t="s">
        <v>605</v>
      </c>
      <c r="D940" s="5" t="s">
        <v>789</v>
      </c>
      <c r="E940" s="94">
        <v>15.47</v>
      </c>
      <c r="F940" s="27">
        <v>15000</v>
      </c>
      <c r="G940" s="54"/>
      <c r="H940" s="54"/>
      <c r="I940" s="54"/>
      <c r="J940" s="54"/>
      <c r="K940" s="54"/>
      <c r="L940" s="107"/>
      <c r="M940" s="34"/>
      <c r="O940" s="85">
        <v>90250</v>
      </c>
      <c r="P940" s="77">
        <f t="shared" si="63"/>
        <v>9.025</v>
      </c>
      <c r="Q940" s="27">
        <v>14779</v>
      </c>
      <c r="R940" s="9">
        <f t="shared" si="64"/>
        <v>1.4779</v>
      </c>
    </row>
    <row r="941" spans="1:18" ht="25.5">
      <c r="A941" s="6">
        <v>109</v>
      </c>
      <c r="B941" s="6" t="s">
        <v>606</v>
      </c>
      <c r="C941" s="26" t="s">
        <v>607</v>
      </c>
      <c r="D941" s="5" t="s">
        <v>789</v>
      </c>
      <c r="E941" s="94">
        <v>20.34</v>
      </c>
      <c r="F941" s="27">
        <v>19716</v>
      </c>
      <c r="G941" s="54"/>
      <c r="H941" s="54"/>
      <c r="I941" s="54"/>
      <c r="J941" s="54"/>
      <c r="K941" s="54"/>
      <c r="L941" s="107"/>
      <c r="M941" s="34"/>
      <c r="O941" s="85">
        <v>118650</v>
      </c>
      <c r="P941" s="77">
        <f t="shared" si="63"/>
        <v>11.865</v>
      </c>
      <c r="Q941" s="27">
        <v>19426</v>
      </c>
      <c r="R941" s="9">
        <f t="shared" si="64"/>
        <v>1.9426</v>
      </c>
    </row>
    <row r="942" spans="1:18" ht="25.5">
      <c r="A942" s="6">
        <v>110</v>
      </c>
      <c r="B942" s="6" t="s">
        <v>608</v>
      </c>
      <c r="C942" s="26" t="s">
        <v>609</v>
      </c>
      <c r="D942" s="5" t="s">
        <v>789</v>
      </c>
      <c r="E942" s="94">
        <v>25.2</v>
      </c>
      <c r="F942" s="27">
        <v>24433</v>
      </c>
      <c r="G942" s="54"/>
      <c r="H942" s="54"/>
      <c r="I942" s="54"/>
      <c r="J942" s="54"/>
      <c r="K942" s="54"/>
      <c r="L942" s="107"/>
      <c r="M942" s="34"/>
      <c r="O942" s="85">
        <v>147050</v>
      </c>
      <c r="P942" s="77">
        <f t="shared" si="63"/>
        <v>14.705</v>
      </c>
      <c r="Q942" s="27">
        <v>24073</v>
      </c>
      <c r="R942" s="9">
        <f t="shared" si="64"/>
        <v>2.4073</v>
      </c>
    </row>
    <row r="943" spans="1:18" ht="25.5">
      <c r="A943" s="6">
        <v>111</v>
      </c>
      <c r="B943" s="6" t="s">
        <v>610</v>
      </c>
      <c r="C943" s="26" t="s">
        <v>611</v>
      </c>
      <c r="D943" s="5" t="s">
        <v>789</v>
      </c>
      <c r="E943" s="94">
        <v>17.87</v>
      </c>
      <c r="F943" s="27">
        <v>17319</v>
      </c>
      <c r="G943" s="54"/>
      <c r="H943" s="54"/>
      <c r="I943" s="54"/>
      <c r="J943" s="54"/>
      <c r="K943" s="54"/>
      <c r="L943" s="107"/>
      <c r="M943" s="34"/>
      <c r="O943" s="85">
        <v>104250</v>
      </c>
      <c r="P943" s="77">
        <f t="shared" si="63"/>
        <v>10.425</v>
      </c>
      <c r="Q943" s="27">
        <v>17064</v>
      </c>
      <c r="R943" s="9">
        <f t="shared" si="64"/>
        <v>1.7064</v>
      </c>
    </row>
    <row r="944" spans="1:18" ht="38.25">
      <c r="A944" s="6">
        <v>112</v>
      </c>
      <c r="B944" s="6" t="s">
        <v>612</v>
      </c>
      <c r="C944" s="26" t="s">
        <v>613</v>
      </c>
      <c r="D944" s="5" t="s">
        <v>802</v>
      </c>
      <c r="E944" s="94">
        <v>17.15</v>
      </c>
      <c r="F944" s="27">
        <v>16624</v>
      </c>
      <c r="G944" s="54"/>
      <c r="H944" s="54"/>
      <c r="I944" s="54"/>
      <c r="J944" s="54"/>
      <c r="K944" s="54"/>
      <c r="L944" s="107"/>
      <c r="M944" s="34"/>
      <c r="O944" s="85">
        <v>100050</v>
      </c>
      <c r="P944" s="77">
        <f t="shared" si="63"/>
        <v>10.005</v>
      </c>
      <c r="Q944" s="27">
        <v>16379</v>
      </c>
      <c r="R944" s="9">
        <f t="shared" si="64"/>
        <v>1.6379</v>
      </c>
    </row>
    <row r="945" spans="1:18" ht="38.25">
      <c r="A945" s="6">
        <v>113</v>
      </c>
      <c r="B945" s="6" t="s">
        <v>614</v>
      </c>
      <c r="C945" s="26" t="s">
        <v>615</v>
      </c>
      <c r="D945" s="5" t="s">
        <v>802</v>
      </c>
      <c r="E945" s="94">
        <v>15.23</v>
      </c>
      <c r="F945" s="27">
        <v>14768</v>
      </c>
      <c r="G945" s="54"/>
      <c r="H945" s="54"/>
      <c r="I945" s="54"/>
      <c r="J945" s="54"/>
      <c r="K945" s="54"/>
      <c r="L945" s="107"/>
      <c r="M945" s="34"/>
      <c r="O945" s="85">
        <v>88900</v>
      </c>
      <c r="P945" s="77">
        <f t="shared" si="63"/>
        <v>8.89</v>
      </c>
      <c r="Q945" s="27">
        <v>14550</v>
      </c>
      <c r="R945" s="9">
        <f t="shared" si="64"/>
        <v>1.455</v>
      </c>
    </row>
    <row r="946" spans="1:18" ht="38.25">
      <c r="A946" s="6">
        <v>114</v>
      </c>
      <c r="B946" s="6" t="s">
        <v>616</v>
      </c>
      <c r="C946" s="26" t="s">
        <v>617</v>
      </c>
      <c r="D946" s="5" t="s">
        <v>802</v>
      </c>
      <c r="E946" s="94">
        <v>14.12</v>
      </c>
      <c r="F946" s="27">
        <v>13685</v>
      </c>
      <c r="G946" s="54"/>
      <c r="H946" s="54"/>
      <c r="I946" s="54"/>
      <c r="J946" s="54"/>
      <c r="K946" s="54"/>
      <c r="L946" s="107"/>
      <c r="M946" s="34"/>
      <c r="O946" s="85">
        <v>82350</v>
      </c>
      <c r="P946" s="77">
        <f t="shared" si="63"/>
        <v>8.235</v>
      </c>
      <c r="Q946" s="27">
        <v>13484</v>
      </c>
      <c r="R946" s="9">
        <f t="shared" si="64"/>
        <v>1.3484</v>
      </c>
    </row>
    <row r="947" spans="1:18" ht="38.25">
      <c r="A947" s="6">
        <v>115</v>
      </c>
      <c r="B947" s="6" t="s">
        <v>618</v>
      </c>
      <c r="C947" s="26" t="s">
        <v>619</v>
      </c>
      <c r="D947" s="5" t="s">
        <v>802</v>
      </c>
      <c r="E947" s="94">
        <v>13.08</v>
      </c>
      <c r="F947" s="27">
        <v>12680</v>
      </c>
      <c r="G947" s="54"/>
      <c r="H947" s="54"/>
      <c r="I947" s="54"/>
      <c r="J947" s="54"/>
      <c r="K947" s="54"/>
      <c r="L947" s="107"/>
      <c r="M947" s="34"/>
      <c r="O947" s="85">
        <v>76300</v>
      </c>
      <c r="P947" s="77">
        <f t="shared" si="63"/>
        <v>7.63</v>
      </c>
      <c r="Q947" s="27">
        <v>12494</v>
      </c>
      <c r="R947" s="9">
        <f t="shared" si="64"/>
        <v>1.2494</v>
      </c>
    </row>
    <row r="948" spans="1:18" ht="38.25">
      <c r="A948" s="6">
        <v>116</v>
      </c>
      <c r="B948" s="6" t="s">
        <v>620</v>
      </c>
      <c r="C948" s="26" t="s">
        <v>621</v>
      </c>
      <c r="D948" s="5" t="s">
        <v>802</v>
      </c>
      <c r="E948" s="94">
        <v>12.12</v>
      </c>
      <c r="F948" s="27">
        <v>11752</v>
      </c>
      <c r="G948" s="54"/>
      <c r="H948" s="54"/>
      <c r="I948" s="54"/>
      <c r="J948" s="54"/>
      <c r="K948" s="54"/>
      <c r="L948" s="107"/>
      <c r="M948" s="34"/>
      <c r="O948" s="85">
        <v>70750</v>
      </c>
      <c r="P948" s="77">
        <f t="shared" si="63"/>
        <v>7.075</v>
      </c>
      <c r="Q948" s="27">
        <v>11579</v>
      </c>
      <c r="R948" s="9">
        <f t="shared" si="64"/>
        <v>1.1579</v>
      </c>
    </row>
    <row r="949" spans="1:18" ht="38.25">
      <c r="A949" s="6">
        <v>117</v>
      </c>
      <c r="B949" s="6" t="s">
        <v>622</v>
      </c>
      <c r="C949" s="26" t="s">
        <v>623</v>
      </c>
      <c r="D949" s="5" t="s">
        <v>802</v>
      </c>
      <c r="E949" s="94">
        <v>19.71</v>
      </c>
      <c r="F949" s="27">
        <v>19105</v>
      </c>
      <c r="G949" s="54"/>
      <c r="H949" s="54"/>
      <c r="I949" s="54"/>
      <c r="J949" s="54"/>
      <c r="K949" s="54"/>
      <c r="L949" s="107"/>
      <c r="M949" s="34"/>
      <c r="O949" s="85">
        <v>115000</v>
      </c>
      <c r="P949" s="77">
        <f t="shared" si="63"/>
        <v>11.5</v>
      </c>
      <c r="Q949" s="27">
        <v>18822</v>
      </c>
      <c r="R949" s="9">
        <f t="shared" si="64"/>
        <v>1.8822</v>
      </c>
    </row>
    <row r="950" spans="1:18" ht="38.25">
      <c r="A950" s="6">
        <v>118</v>
      </c>
      <c r="B950" s="6" t="s">
        <v>624</v>
      </c>
      <c r="C950" s="26" t="s">
        <v>625</v>
      </c>
      <c r="D950" s="5" t="s">
        <v>802</v>
      </c>
      <c r="E950" s="94">
        <v>17.69</v>
      </c>
      <c r="F950" s="27">
        <v>17152</v>
      </c>
      <c r="G950" s="54"/>
      <c r="H950" s="54"/>
      <c r="I950" s="54"/>
      <c r="J950" s="54"/>
      <c r="K950" s="54"/>
      <c r="L950" s="107"/>
      <c r="M950" s="34"/>
      <c r="O950" s="85">
        <v>103200</v>
      </c>
      <c r="P950" s="77">
        <f t="shared" si="63"/>
        <v>10.32</v>
      </c>
      <c r="Q950" s="27">
        <v>16898</v>
      </c>
      <c r="R950" s="9">
        <f t="shared" si="64"/>
        <v>1.6898</v>
      </c>
    </row>
    <row r="951" spans="1:18" ht="38.25">
      <c r="A951" s="6">
        <v>119</v>
      </c>
      <c r="B951" s="6" t="s">
        <v>626</v>
      </c>
      <c r="C951" s="26" t="s">
        <v>843</v>
      </c>
      <c r="D951" s="5" t="s">
        <v>802</v>
      </c>
      <c r="E951" s="94">
        <v>16.56</v>
      </c>
      <c r="F951" s="27">
        <v>16048</v>
      </c>
      <c r="G951" s="54"/>
      <c r="H951" s="54"/>
      <c r="I951" s="54"/>
      <c r="J951" s="54"/>
      <c r="K951" s="54"/>
      <c r="L951" s="107"/>
      <c r="M951" s="34"/>
      <c r="O951" s="85">
        <v>96600</v>
      </c>
      <c r="P951" s="77">
        <f t="shared" si="63"/>
        <v>9.66</v>
      </c>
      <c r="Q951" s="27">
        <v>15811</v>
      </c>
      <c r="R951" s="9">
        <f t="shared" si="64"/>
        <v>1.5811</v>
      </c>
    </row>
    <row r="952" spans="1:18" ht="38.25">
      <c r="A952" s="6">
        <v>120</v>
      </c>
      <c r="B952" s="6" t="s">
        <v>844</v>
      </c>
      <c r="C952" s="26" t="s">
        <v>274</v>
      </c>
      <c r="D952" s="5" t="s">
        <v>802</v>
      </c>
      <c r="E952" s="94">
        <v>16.82</v>
      </c>
      <c r="F952" s="27">
        <v>16303</v>
      </c>
      <c r="G952" s="54"/>
      <c r="H952" s="54"/>
      <c r="I952" s="54"/>
      <c r="J952" s="54"/>
      <c r="K952" s="54"/>
      <c r="L952" s="107"/>
      <c r="M952" s="34"/>
      <c r="O952" s="85">
        <v>98100</v>
      </c>
      <c r="P952" s="77">
        <f t="shared" si="63"/>
        <v>9.81</v>
      </c>
      <c r="Q952" s="27">
        <v>16062</v>
      </c>
      <c r="R952" s="9">
        <f t="shared" si="64"/>
        <v>1.6062</v>
      </c>
    </row>
    <row r="953" spans="1:18" ht="38.25">
      <c r="A953" s="6">
        <v>121</v>
      </c>
      <c r="B953" s="6" t="s">
        <v>849</v>
      </c>
      <c r="C953" s="26" t="s">
        <v>850</v>
      </c>
      <c r="D953" s="5" t="s">
        <v>802</v>
      </c>
      <c r="E953" s="94">
        <v>21.55</v>
      </c>
      <c r="F953" s="27">
        <v>20888</v>
      </c>
      <c r="G953" s="54"/>
      <c r="H953" s="54"/>
      <c r="I953" s="54"/>
      <c r="J953" s="54"/>
      <c r="K953" s="54"/>
      <c r="L953" s="107"/>
      <c r="M953" s="34"/>
      <c r="O953" s="85">
        <v>125700</v>
      </c>
      <c r="P953" s="77">
        <f t="shared" si="63"/>
        <v>12.57</v>
      </c>
      <c r="Q953" s="27">
        <v>20579</v>
      </c>
      <c r="R953" s="9">
        <f t="shared" si="64"/>
        <v>2.0579</v>
      </c>
    </row>
    <row r="954" spans="1:18" ht="38.25">
      <c r="A954" s="5">
        <v>122</v>
      </c>
      <c r="B954" s="5" t="s">
        <v>851</v>
      </c>
      <c r="C954" s="26" t="s">
        <v>852</v>
      </c>
      <c r="D954" s="5" t="s">
        <v>802</v>
      </c>
      <c r="E954" s="94">
        <v>14.52</v>
      </c>
      <c r="F954" s="27">
        <v>14072</v>
      </c>
      <c r="G954" s="54"/>
      <c r="H954" s="54"/>
      <c r="I954" s="54"/>
      <c r="J954" s="54"/>
      <c r="K954" s="54"/>
      <c r="L954" s="107"/>
      <c r="M954" s="34"/>
      <c r="O954" s="85">
        <v>84700</v>
      </c>
      <c r="P954" s="77">
        <f t="shared" si="63"/>
        <v>8.47</v>
      </c>
      <c r="Q954" s="27">
        <v>13865</v>
      </c>
      <c r="R954" s="9">
        <f t="shared" si="64"/>
        <v>1.3865</v>
      </c>
    </row>
    <row r="955" spans="1:18" ht="38.25">
      <c r="A955" s="5">
        <v>123</v>
      </c>
      <c r="B955" s="5" t="s">
        <v>853</v>
      </c>
      <c r="C955" s="26" t="s">
        <v>806</v>
      </c>
      <c r="D955" s="5" t="s">
        <v>802</v>
      </c>
      <c r="E955" s="94">
        <v>12.92</v>
      </c>
      <c r="F955" s="27">
        <v>12526</v>
      </c>
      <c r="G955" s="54"/>
      <c r="H955" s="54"/>
      <c r="I955" s="54"/>
      <c r="J955" s="54"/>
      <c r="K955" s="54"/>
      <c r="L955" s="107"/>
      <c r="M955" s="34"/>
      <c r="O955" s="85">
        <v>75400</v>
      </c>
      <c r="P955" s="77">
        <f t="shared" si="63"/>
        <v>7.54</v>
      </c>
      <c r="Q955" s="27">
        <v>12341</v>
      </c>
      <c r="R955" s="9">
        <f t="shared" si="64"/>
        <v>1.2341</v>
      </c>
    </row>
    <row r="956" spans="1:18" ht="38.25">
      <c r="A956" s="5">
        <v>124</v>
      </c>
      <c r="B956" s="5" t="s">
        <v>807</v>
      </c>
      <c r="C956" s="26" t="s">
        <v>1428</v>
      </c>
      <c r="D956" s="5" t="s">
        <v>802</v>
      </c>
      <c r="E956" s="94">
        <v>11.96</v>
      </c>
      <c r="F956" s="27">
        <v>11598</v>
      </c>
      <c r="G956" s="54"/>
      <c r="H956" s="54"/>
      <c r="I956" s="54"/>
      <c r="J956" s="54"/>
      <c r="K956" s="54"/>
      <c r="L956" s="107"/>
      <c r="M956" s="34"/>
      <c r="O956" s="85">
        <v>69800</v>
      </c>
      <c r="P956" s="77">
        <f t="shared" si="63"/>
        <v>6.98</v>
      </c>
      <c r="Q956" s="27">
        <v>11427</v>
      </c>
      <c r="R956" s="9">
        <f t="shared" si="64"/>
        <v>1.1427</v>
      </c>
    </row>
    <row r="957" spans="1:18" ht="38.25">
      <c r="A957" s="5">
        <v>125</v>
      </c>
      <c r="B957" s="5" t="s">
        <v>1429</v>
      </c>
      <c r="C957" s="26" t="s">
        <v>784</v>
      </c>
      <c r="D957" s="5" t="s">
        <v>802</v>
      </c>
      <c r="E957" s="94">
        <v>11.09</v>
      </c>
      <c r="F957" s="27">
        <v>10747</v>
      </c>
      <c r="G957" s="54"/>
      <c r="H957" s="54"/>
      <c r="I957" s="54"/>
      <c r="J957" s="54"/>
      <c r="K957" s="54"/>
      <c r="L957" s="107"/>
      <c r="M957" s="34"/>
      <c r="O957" s="85">
        <v>64700</v>
      </c>
      <c r="P957" s="77">
        <f t="shared" si="63"/>
        <v>6.47</v>
      </c>
      <c r="Q957" s="27">
        <v>10589</v>
      </c>
      <c r="R957" s="9">
        <f t="shared" si="64"/>
        <v>1.0589</v>
      </c>
    </row>
    <row r="958" spans="1:18" ht="38.25">
      <c r="A958" s="5">
        <v>126</v>
      </c>
      <c r="B958" s="5" t="s">
        <v>785</v>
      </c>
      <c r="C958" s="26" t="s">
        <v>786</v>
      </c>
      <c r="D958" s="5" t="s">
        <v>802</v>
      </c>
      <c r="E958" s="94">
        <v>10.29</v>
      </c>
      <c r="F958" s="27">
        <v>9974</v>
      </c>
      <c r="G958" s="54"/>
      <c r="H958" s="54"/>
      <c r="I958" s="54"/>
      <c r="J958" s="54"/>
      <c r="K958" s="54"/>
      <c r="L958" s="107"/>
      <c r="M958" s="34"/>
      <c r="O958" s="85">
        <v>60050</v>
      </c>
      <c r="P958" s="77">
        <f t="shared" si="63"/>
        <v>6.005</v>
      </c>
      <c r="Q958" s="27">
        <v>9827</v>
      </c>
      <c r="R958" s="9">
        <f t="shared" si="64"/>
        <v>0.9827</v>
      </c>
    </row>
    <row r="959" spans="1:18" ht="38.25">
      <c r="A959" s="5">
        <v>127</v>
      </c>
      <c r="B959" s="5" t="s">
        <v>787</v>
      </c>
      <c r="C959" s="26" t="s">
        <v>1467</v>
      </c>
      <c r="D959" s="5" t="s">
        <v>802</v>
      </c>
      <c r="E959" s="94">
        <v>16.99</v>
      </c>
      <c r="F959" s="27">
        <v>16472</v>
      </c>
      <c r="G959" s="54"/>
      <c r="H959" s="54"/>
      <c r="I959" s="54"/>
      <c r="J959" s="54"/>
      <c r="K959" s="54"/>
      <c r="L959" s="107"/>
      <c r="M959" s="34"/>
      <c r="O959" s="85">
        <v>99150</v>
      </c>
      <c r="P959" s="77">
        <f t="shared" si="63"/>
        <v>9.915</v>
      </c>
      <c r="Q959" s="27">
        <v>16229</v>
      </c>
      <c r="R959" s="9">
        <f t="shared" si="64"/>
        <v>1.6229</v>
      </c>
    </row>
    <row r="960" spans="1:18" ht="38.25">
      <c r="A960" s="5">
        <v>128</v>
      </c>
      <c r="B960" s="5" t="s">
        <v>1468</v>
      </c>
      <c r="C960" s="26" t="s">
        <v>1469</v>
      </c>
      <c r="D960" s="5" t="s">
        <v>802</v>
      </c>
      <c r="E960" s="94">
        <v>15.07</v>
      </c>
      <c r="F960" s="27">
        <v>14604</v>
      </c>
      <c r="G960" s="54"/>
      <c r="H960" s="54"/>
      <c r="I960" s="54"/>
      <c r="J960" s="54"/>
      <c r="K960" s="54"/>
      <c r="L960" s="107"/>
      <c r="M960" s="34"/>
      <c r="O960" s="85">
        <v>87900</v>
      </c>
      <c r="P960" s="77">
        <f t="shared" si="63"/>
        <v>8.79</v>
      </c>
      <c r="Q960" s="27">
        <v>14389</v>
      </c>
      <c r="R960" s="9">
        <f t="shared" si="64"/>
        <v>1.4389</v>
      </c>
    </row>
    <row r="961" spans="1:18" ht="38.25">
      <c r="A961" s="5">
        <v>129</v>
      </c>
      <c r="B961" s="5" t="s">
        <v>1470</v>
      </c>
      <c r="C961" s="26" t="s">
        <v>1471</v>
      </c>
      <c r="D961" s="5" t="s">
        <v>802</v>
      </c>
      <c r="E961" s="94">
        <v>14.02</v>
      </c>
      <c r="F961" s="27">
        <v>13585</v>
      </c>
      <c r="G961" s="54"/>
      <c r="H961" s="54"/>
      <c r="I961" s="54"/>
      <c r="J961" s="54"/>
      <c r="K961" s="54"/>
      <c r="L961" s="107"/>
      <c r="M961" s="34"/>
      <c r="O961" s="85">
        <v>81750</v>
      </c>
      <c r="P961" s="77">
        <f t="shared" si="63"/>
        <v>8.175</v>
      </c>
      <c r="Q961" s="27">
        <v>13385</v>
      </c>
      <c r="R961" s="9">
        <f t="shared" si="64"/>
        <v>1.3385</v>
      </c>
    </row>
    <row r="962" spans="1:18" ht="38.25">
      <c r="A962" s="5">
        <v>130</v>
      </c>
      <c r="B962" s="5" t="s">
        <v>917</v>
      </c>
      <c r="C962" s="26" t="s">
        <v>918</v>
      </c>
      <c r="D962" s="5" t="s">
        <v>802</v>
      </c>
      <c r="E962" s="94">
        <v>15.24</v>
      </c>
      <c r="F962" s="27">
        <v>14774</v>
      </c>
      <c r="G962" s="54"/>
      <c r="H962" s="54"/>
      <c r="I962" s="54"/>
      <c r="J962" s="54"/>
      <c r="K962" s="54"/>
      <c r="L962" s="107"/>
      <c r="M962" s="34"/>
      <c r="O962" s="85">
        <v>88900</v>
      </c>
      <c r="P962" s="77">
        <f t="shared" si="63"/>
        <v>8.89</v>
      </c>
      <c r="Q962" s="27">
        <v>14556</v>
      </c>
      <c r="R962" s="9">
        <f t="shared" si="64"/>
        <v>1.4556</v>
      </c>
    </row>
    <row r="963" spans="1:18" ht="38.25">
      <c r="A963" s="5">
        <v>131</v>
      </c>
      <c r="B963" s="5" t="s">
        <v>919</v>
      </c>
      <c r="C963" s="26" t="s">
        <v>920</v>
      </c>
      <c r="D963" s="5" t="s">
        <v>802</v>
      </c>
      <c r="E963" s="94">
        <v>19.36</v>
      </c>
      <c r="F963" s="27">
        <v>18765</v>
      </c>
      <c r="G963" s="54"/>
      <c r="H963" s="54"/>
      <c r="I963" s="54"/>
      <c r="J963" s="54"/>
      <c r="K963" s="54"/>
      <c r="L963" s="107"/>
      <c r="M963" s="34"/>
      <c r="O963" s="85">
        <v>112950</v>
      </c>
      <c r="P963" s="77">
        <f t="shared" si="63"/>
        <v>11.295</v>
      </c>
      <c r="Q963" s="27">
        <v>18488</v>
      </c>
      <c r="R963" s="9">
        <f t="shared" si="64"/>
        <v>1.8488</v>
      </c>
    </row>
    <row r="964" spans="1:18" ht="38.25">
      <c r="A964" s="6">
        <v>132</v>
      </c>
      <c r="B964" s="6" t="s">
        <v>921</v>
      </c>
      <c r="C964" s="26" t="s">
        <v>922</v>
      </c>
      <c r="D964" s="5" t="s">
        <v>802</v>
      </c>
      <c r="E964" s="94">
        <v>19.86</v>
      </c>
      <c r="F964" s="27">
        <v>19252</v>
      </c>
      <c r="G964" s="54"/>
      <c r="H964" s="54"/>
      <c r="I964" s="54"/>
      <c r="J964" s="54"/>
      <c r="K964" s="54"/>
      <c r="L964" s="107"/>
      <c r="M964" s="34"/>
      <c r="O964" s="85">
        <v>115850</v>
      </c>
      <c r="P964" s="77">
        <f t="shared" si="63"/>
        <v>11.585</v>
      </c>
      <c r="Q964" s="27">
        <v>18969</v>
      </c>
      <c r="R964" s="9">
        <f t="shared" si="64"/>
        <v>1.8969</v>
      </c>
    </row>
    <row r="965" spans="1:18" ht="38.25">
      <c r="A965" s="6">
        <v>133</v>
      </c>
      <c r="B965" s="6" t="s">
        <v>923</v>
      </c>
      <c r="C965" s="26" t="s">
        <v>279</v>
      </c>
      <c r="D965" s="5" t="s">
        <v>802</v>
      </c>
      <c r="E965" s="94">
        <v>17.63</v>
      </c>
      <c r="F965" s="27">
        <v>17087</v>
      </c>
      <c r="G965" s="54"/>
      <c r="H965" s="54"/>
      <c r="I965" s="54"/>
      <c r="J965" s="54"/>
      <c r="K965" s="54"/>
      <c r="L965" s="107"/>
      <c r="M965" s="34"/>
      <c r="O965" s="85">
        <v>102850</v>
      </c>
      <c r="P965" s="77">
        <f t="shared" si="63"/>
        <v>10.285</v>
      </c>
      <c r="Q965" s="27">
        <v>16836</v>
      </c>
      <c r="R965" s="9">
        <f t="shared" si="64"/>
        <v>1.6836</v>
      </c>
    </row>
    <row r="966" spans="1:18" ht="38.25">
      <c r="A966" s="6">
        <v>134</v>
      </c>
      <c r="B966" s="6" t="s">
        <v>280</v>
      </c>
      <c r="C966" s="26" t="s">
        <v>1484</v>
      </c>
      <c r="D966" s="5" t="s">
        <v>802</v>
      </c>
      <c r="E966" s="94">
        <v>16.35</v>
      </c>
      <c r="F966" s="27">
        <v>15750</v>
      </c>
      <c r="G966" s="54"/>
      <c r="H966" s="54"/>
      <c r="I966" s="54"/>
      <c r="J966" s="54"/>
      <c r="K966" s="54"/>
      <c r="L966" s="107"/>
      <c r="M966" s="34"/>
      <c r="O966" s="85">
        <v>95400</v>
      </c>
      <c r="P966" s="77">
        <f t="shared" si="63"/>
        <v>9.54</v>
      </c>
      <c r="Q966" s="27">
        <v>15617</v>
      </c>
      <c r="R966" s="9">
        <f t="shared" si="64"/>
        <v>1.5617</v>
      </c>
    </row>
    <row r="967" spans="1:18" ht="38.25">
      <c r="A967" s="6">
        <v>135</v>
      </c>
      <c r="B967" s="6" t="s">
        <v>1485</v>
      </c>
      <c r="C967" s="26" t="s">
        <v>1486</v>
      </c>
      <c r="D967" s="5" t="s">
        <v>802</v>
      </c>
      <c r="E967" s="94">
        <v>15.15</v>
      </c>
      <c r="F967" s="27">
        <v>14691</v>
      </c>
      <c r="G967" s="54"/>
      <c r="H967" s="54"/>
      <c r="I967" s="54"/>
      <c r="J967" s="54"/>
      <c r="K967" s="54"/>
      <c r="L967" s="107"/>
      <c r="M967" s="34"/>
      <c r="O967" s="85">
        <v>88400</v>
      </c>
      <c r="P967" s="77">
        <f t="shared" si="63"/>
        <v>8.84</v>
      </c>
      <c r="Q967" s="27">
        <v>14474</v>
      </c>
      <c r="R967" s="9">
        <f t="shared" si="64"/>
        <v>1.4474</v>
      </c>
    </row>
    <row r="968" spans="1:18" ht="38.25">
      <c r="A968" s="6">
        <v>136</v>
      </c>
      <c r="B968" s="6" t="s">
        <v>1487</v>
      </c>
      <c r="C968" s="26" t="s">
        <v>1558</v>
      </c>
      <c r="D968" s="5" t="s">
        <v>802</v>
      </c>
      <c r="E968" s="94">
        <v>14.04</v>
      </c>
      <c r="F968" s="27">
        <v>13608</v>
      </c>
      <c r="G968" s="54"/>
      <c r="H968" s="54"/>
      <c r="I968" s="54"/>
      <c r="J968" s="54"/>
      <c r="K968" s="54"/>
      <c r="L968" s="107"/>
      <c r="M968" s="34"/>
      <c r="O968" s="85">
        <v>81900</v>
      </c>
      <c r="P968" s="77">
        <f t="shared" si="63"/>
        <v>8.19</v>
      </c>
      <c r="Q968" s="27">
        <v>13408</v>
      </c>
      <c r="R968" s="9">
        <f t="shared" si="64"/>
        <v>1.3408</v>
      </c>
    </row>
    <row r="969" spans="1:18" ht="38.25">
      <c r="A969" s="6">
        <v>137</v>
      </c>
      <c r="B969" s="6" t="s">
        <v>1559</v>
      </c>
      <c r="C969" s="26" t="s">
        <v>178</v>
      </c>
      <c r="D969" s="5" t="s">
        <v>802</v>
      </c>
      <c r="E969" s="94">
        <v>25.31</v>
      </c>
      <c r="F969" s="27">
        <v>24539</v>
      </c>
      <c r="G969" s="54"/>
      <c r="H969" s="54"/>
      <c r="I969" s="54"/>
      <c r="J969" s="54"/>
      <c r="K969" s="54"/>
      <c r="L969" s="107"/>
      <c r="M969" s="34"/>
      <c r="O969" s="85">
        <v>147700</v>
      </c>
      <c r="P969" s="77">
        <f t="shared" si="63"/>
        <v>14.77</v>
      </c>
      <c r="Q969" s="27">
        <v>24176</v>
      </c>
      <c r="R969" s="9">
        <f t="shared" si="64"/>
        <v>2.4176</v>
      </c>
    </row>
    <row r="970" spans="1:18" ht="38.25">
      <c r="A970" s="6">
        <v>138</v>
      </c>
      <c r="B970" s="6" t="s">
        <v>179</v>
      </c>
      <c r="C970" s="26" t="s">
        <v>1594</v>
      </c>
      <c r="D970" s="5" t="s">
        <v>802</v>
      </c>
      <c r="E970" s="94">
        <v>23.3</v>
      </c>
      <c r="F970" s="27">
        <v>22586</v>
      </c>
      <c r="G970" s="54"/>
      <c r="H970" s="54"/>
      <c r="I970" s="54"/>
      <c r="J970" s="54"/>
      <c r="K970" s="54"/>
      <c r="L970" s="107"/>
      <c r="M970" s="34"/>
      <c r="O970" s="85">
        <v>135950</v>
      </c>
      <c r="P970" s="77">
        <f t="shared" si="63"/>
        <v>13.595</v>
      </c>
      <c r="Q970" s="27">
        <v>22252</v>
      </c>
      <c r="R970" s="9">
        <f t="shared" si="64"/>
        <v>2.2252</v>
      </c>
    </row>
    <row r="971" spans="1:18" ht="38.25">
      <c r="A971" s="6">
        <v>139</v>
      </c>
      <c r="B971" s="6" t="s">
        <v>296</v>
      </c>
      <c r="C971" s="26" t="s">
        <v>1638</v>
      </c>
      <c r="D971" s="5" t="s">
        <v>802</v>
      </c>
      <c r="E971" s="94">
        <v>20.23</v>
      </c>
      <c r="F971" s="27">
        <v>19614</v>
      </c>
      <c r="G971" s="54"/>
      <c r="H971" s="54"/>
      <c r="I971" s="54"/>
      <c r="J971" s="54"/>
      <c r="K971" s="54"/>
      <c r="L971" s="107"/>
      <c r="M971" s="34"/>
      <c r="O971" s="85">
        <v>118050</v>
      </c>
      <c r="P971" s="77">
        <f aca="true" t="shared" si="65" ref="P971:P1034">O971/10000</f>
        <v>11.805</v>
      </c>
      <c r="Q971" s="27">
        <v>19324</v>
      </c>
      <c r="R971" s="9">
        <f aca="true" t="shared" si="66" ref="R971:R1034">Q971/10000</f>
        <v>1.9324</v>
      </c>
    </row>
    <row r="972" spans="1:18" ht="38.25">
      <c r="A972" s="6">
        <v>140</v>
      </c>
      <c r="B972" s="6" t="s">
        <v>1639</v>
      </c>
      <c r="C972" s="26" t="s">
        <v>36</v>
      </c>
      <c r="D972" s="5" t="s">
        <v>802</v>
      </c>
      <c r="E972" s="94">
        <v>23.48</v>
      </c>
      <c r="F972" s="27">
        <v>22756</v>
      </c>
      <c r="G972" s="54"/>
      <c r="H972" s="54"/>
      <c r="I972" s="54"/>
      <c r="J972" s="54"/>
      <c r="K972" s="54"/>
      <c r="L972" s="107"/>
      <c r="M972" s="34"/>
      <c r="O972" s="85">
        <v>136950</v>
      </c>
      <c r="P972" s="77">
        <f t="shared" si="65"/>
        <v>13.695</v>
      </c>
      <c r="Q972" s="27">
        <v>22420</v>
      </c>
      <c r="R972" s="9">
        <f t="shared" si="66"/>
        <v>2.242</v>
      </c>
    </row>
    <row r="973" spans="1:18" ht="38.25">
      <c r="A973" s="6">
        <v>141</v>
      </c>
      <c r="B973" s="6" t="s">
        <v>37</v>
      </c>
      <c r="C973" s="26" t="s">
        <v>38</v>
      </c>
      <c r="D973" s="5" t="s">
        <v>802</v>
      </c>
      <c r="E973" s="94">
        <v>26.28</v>
      </c>
      <c r="F973" s="27">
        <v>25473</v>
      </c>
      <c r="G973" s="54"/>
      <c r="H973" s="54"/>
      <c r="I973" s="54"/>
      <c r="J973" s="54"/>
      <c r="K973" s="54"/>
      <c r="L973" s="107"/>
      <c r="M973" s="34"/>
      <c r="O973" s="85">
        <v>153300</v>
      </c>
      <c r="P973" s="77">
        <f t="shared" si="65"/>
        <v>15.33</v>
      </c>
      <c r="Q973" s="27">
        <v>25097</v>
      </c>
      <c r="R973" s="9">
        <f t="shared" si="66"/>
        <v>2.5097</v>
      </c>
    </row>
    <row r="974" spans="1:18" ht="38.25">
      <c r="A974" s="6">
        <v>142</v>
      </c>
      <c r="B974" s="6" t="s">
        <v>39</v>
      </c>
      <c r="C974" s="26" t="s">
        <v>40</v>
      </c>
      <c r="D974" s="5" t="s">
        <v>802</v>
      </c>
      <c r="E974" s="94">
        <v>16.83</v>
      </c>
      <c r="F974" s="27">
        <v>16314</v>
      </c>
      <c r="G974" s="54"/>
      <c r="H974" s="54"/>
      <c r="I974" s="54"/>
      <c r="J974" s="54"/>
      <c r="K974" s="54"/>
      <c r="L974" s="107"/>
      <c r="M974" s="34"/>
      <c r="O974" s="85">
        <v>98200</v>
      </c>
      <c r="P974" s="77">
        <f t="shared" si="65"/>
        <v>9.82</v>
      </c>
      <c r="Q974" s="27">
        <v>16074</v>
      </c>
      <c r="R974" s="9">
        <f t="shared" si="66"/>
        <v>1.6074</v>
      </c>
    </row>
    <row r="975" spans="1:18" ht="38.25">
      <c r="A975" s="6">
        <v>143</v>
      </c>
      <c r="B975" s="6" t="s">
        <v>41</v>
      </c>
      <c r="C975" s="26" t="s">
        <v>42</v>
      </c>
      <c r="D975" s="5" t="s">
        <v>802</v>
      </c>
      <c r="E975" s="94">
        <v>14.91</v>
      </c>
      <c r="F975" s="27">
        <v>14459</v>
      </c>
      <c r="G975" s="54"/>
      <c r="H975" s="54"/>
      <c r="I975" s="54"/>
      <c r="J975" s="54"/>
      <c r="K975" s="54"/>
      <c r="L975" s="107"/>
      <c r="M975" s="34"/>
      <c r="O975" s="85">
        <v>87000</v>
      </c>
      <c r="P975" s="77">
        <f t="shared" si="65"/>
        <v>8.7</v>
      </c>
      <c r="Q975" s="27">
        <v>14246</v>
      </c>
      <c r="R975" s="9">
        <f t="shared" si="66"/>
        <v>1.4246</v>
      </c>
    </row>
    <row r="976" spans="1:18" ht="38.25">
      <c r="A976" s="6">
        <v>144</v>
      </c>
      <c r="B976" s="6" t="s">
        <v>1675</v>
      </c>
      <c r="C976" s="26" t="s">
        <v>1676</v>
      </c>
      <c r="D976" s="5" t="s">
        <v>802</v>
      </c>
      <c r="E976" s="94">
        <v>13.88</v>
      </c>
      <c r="F976" s="27">
        <v>13454</v>
      </c>
      <c r="G976" s="54"/>
      <c r="H976" s="54"/>
      <c r="I976" s="54"/>
      <c r="J976" s="54"/>
      <c r="K976" s="54"/>
      <c r="L976" s="107"/>
      <c r="M976" s="34"/>
      <c r="O976" s="85">
        <v>80950</v>
      </c>
      <c r="P976" s="77">
        <f t="shared" si="65"/>
        <v>8.095</v>
      </c>
      <c r="Q976" s="27">
        <v>13255</v>
      </c>
      <c r="R976" s="9">
        <f t="shared" si="66"/>
        <v>1.3255</v>
      </c>
    </row>
    <row r="977" spans="1:18" ht="38.25">
      <c r="A977" s="6">
        <v>145</v>
      </c>
      <c r="B977" s="6" t="s">
        <v>1677</v>
      </c>
      <c r="C977" s="26" t="s">
        <v>1678</v>
      </c>
      <c r="D977" s="5" t="s">
        <v>802</v>
      </c>
      <c r="E977" s="94">
        <v>12.84</v>
      </c>
      <c r="F977" s="27">
        <v>12448</v>
      </c>
      <c r="G977" s="54"/>
      <c r="H977" s="54"/>
      <c r="I977" s="54"/>
      <c r="J977" s="54"/>
      <c r="K977" s="54"/>
      <c r="L977" s="107"/>
      <c r="M977" s="34"/>
      <c r="O977" s="85">
        <v>74900</v>
      </c>
      <c r="P977" s="77">
        <f t="shared" si="65"/>
        <v>7.49</v>
      </c>
      <c r="Q977" s="27">
        <v>12265</v>
      </c>
      <c r="R977" s="9">
        <f t="shared" si="66"/>
        <v>1.2265</v>
      </c>
    </row>
    <row r="978" spans="1:18" ht="38.25">
      <c r="A978" s="6">
        <v>146</v>
      </c>
      <c r="B978" s="6" t="s">
        <v>1679</v>
      </c>
      <c r="C978" s="26" t="s">
        <v>1706</v>
      </c>
      <c r="D978" s="5" t="s">
        <v>802</v>
      </c>
      <c r="E978" s="94">
        <v>11.88</v>
      </c>
      <c r="F978" s="27">
        <v>11521</v>
      </c>
      <c r="G978" s="54"/>
      <c r="H978" s="54"/>
      <c r="I978" s="54"/>
      <c r="J978" s="54"/>
      <c r="K978" s="54"/>
      <c r="L978" s="107"/>
      <c r="M978" s="34"/>
      <c r="O978" s="85">
        <v>69350</v>
      </c>
      <c r="P978" s="77">
        <f t="shared" si="65"/>
        <v>6.935</v>
      </c>
      <c r="Q978" s="27">
        <v>11351</v>
      </c>
      <c r="R978" s="9">
        <f t="shared" si="66"/>
        <v>1.1351</v>
      </c>
    </row>
    <row r="979" spans="1:18" ht="38.25">
      <c r="A979" s="6">
        <v>147</v>
      </c>
      <c r="B979" s="6" t="s">
        <v>1707</v>
      </c>
      <c r="C979" s="26" t="s">
        <v>1708</v>
      </c>
      <c r="D979" s="5" t="s">
        <v>802</v>
      </c>
      <c r="E979" s="94">
        <v>22.77</v>
      </c>
      <c r="F979" s="27">
        <v>22076</v>
      </c>
      <c r="G979" s="54"/>
      <c r="H979" s="54"/>
      <c r="I979" s="54"/>
      <c r="J979" s="54"/>
      <c r="K979" s="54"/>
      <c r="L979" s="107"/>
      <c r="M979" s="34"/>
      <c r="O979" s="85">
        <v>132850</v>
      </c>
      <c r="P979" s="77">
        <f t="shared" si="65"/>
        <v>13.285</v>
      </c>
      <c r="Q979" s="27">
        <v>21750</v>
      </c>
      <c r="R979" s="9">
        <f t="shared" si="66"/>
        <v>2.175</v>
      </c>
    </row>
    <row r="980" spans="1:18" ht="38.25">
      <c r="A980" s="6">
        <v>148</v>
      </c>
      <c r="B980" s="6" t="s">
        <v>1709</v>
      </c>
      <c r="C980" s="26" t="s">
        <v>1710</v>
      </c>
      <c r="D980" s="5" t="s">
        <v>802</v>
      </c>
      <c r="E980" s="94">
        <v>20.94</v>
      </c>
      <c r="F980" s="27">
        <v>20293</v>
      </c>
      <c r="G980" s="54"/>
      <c r="H980" s="54"/>
      <c r="I980" s="54"/>
      <c r="J980" s="54"/>
      <c r="K980" s="54"/>
      <c r="L980" s="107"/>
      <c r="M980" s="34"/>
      <c r="O980" s="85">
        <v>122150</v>
      </c>
      <c r="P980" s="77">
        <f t="shared" si="65"/>
        <v>12.215</v>
      </c>
      <c r="Q980" s="27">
        <v>19994</v>
      </c>
      <c r="R980" s="9">
        <f t="shared" si="66"/>
        <v>1.9994</v>
      </c>
    </row>
    <row r="981" spans="1:18" ht="38.25">
      <c r="A981" s="6">
        <v>149</v>
      </c>
      <c r="B981" s="6" t="s">
        <v>51</v>
      </c>
      <c r="C981" s="26" t="s">
        <v>52</v>
      </c>
      <c r="D981" s="5" t="s">
        <v>802</v>
      </c>
      <c r="E981" s="94">
        <v>18.22</v>
      </c>
      <c r="F981" s="27">
        <v>17661</v>
      </c>
      <c r="G981" s="54"/>
      <c r="H981" s="54"/>
      <c r="I981" s="54"/>
      <c r="J981" s="54"/>
      <c r="K981" s="54"/>
      <c r="L981" s="107"/>
      <c r="M981" s="34"/>
      <c r="O981" s="85">
        <v>106300</v>
      </c>
      <c r="P981" s="77">
        <f t="shared" si="65"/>
        <v>10.63</v>
      </c>
      <c r="Q981" s="27">
        <v>17400</v>
      </c>
      <c r="R981" s="9">
        <f t="shared" si="66"/>
        <v>1.74</v>
      </c>
    </row>
    <row r="982" spans="1:18" ht="38.25">
      <c r="A982" s="6">
        <v>150</v>
      </c>
      <c r="B982" s="6" t="s">
        <v>311</v>
      </c>
      <c r="C982" s="26" t="s">
        <v>1560</v>
      </c>
      <c r="D982" s="5" t="s">
        <v>802</v>
      </c>
      <c r="E982" s="94">
        <v>21.11</v>
      </c>
      <c r="F982" s="27">
        <v>20463</v>
      </c>
      <c r="G982" s="54"/>
      <c r="H982" s="54"/>
      <c r="I982" s="54"/>
      <c r="J982" s="54"/>
      <c r="K982" s="54"/>
      <c r="L982" s="107"/>
      <c r="M982" s="34"/>
      <c r="O982" s="85">
        <v>123150</v>
      </c>
      <c r="P982" s="77">
        <f t="shared" si="65"/>
        <v>12.315</v>
      </c>
      <c r="Q982" s="27">
        <v>20161</v>
      </c>
      <c r="R982" s="9">
        <f t="shared" si="66"/>
        <v>2.0161</v>
      </c>
    </row>
    <row r="983" spans="1:18" ht="38.25">
      <c r="A983" s="6">
        <v>151</v>
      </c>
      <c r="B983" s="6" t="s">
        <v>1561</v>
      </c>
      <c r="C983" s="26" t="s">
        <v>1543</v>
      </c>
      <c r="D983" s="5" t="s">
        <v>802</v>
      </c>
      <c r="E983" s="94">
        <v>23.65</v>
      </c>
      <c r="F983" s="27">
        <v>22925</v>
      </c>
      <c r="G983" s="54"/>
      <c r="H983" s="54"/>
      <c r="I983" s="54"/>
      <c r="J983" s="54"/>
      <c r="K983" s="54"/>
      <c r="L983" s="107"/>
      <c r="M983" s="34"/>
      <c r="O983" s="85">
        <v>137950</v>
      </c>
      <c r="P983" s="77">
        <f t="shared" si="65"/>
        <v>13.795</v>
      </c>
      <c r="Q983" s="27">
        <v>22587</v>
      </c>
      <c r="R983" s="9">
        <f t="shared" si="66"/>
        <v>2.2587</v>
      </c>
    </row>
    <row r="984" spans="1:18" ht="13.5">
      <c r="A984" s="6">
        <v>152</v>
      </c>
      <c r="B984" s="6" t="s">
        <v>1544</v>
      </c>
      <c r="C984" s="26" t="s">
        <v>1545</v>
      </c>
      <c r="D984" s="5" t="s">
        <v>1514</v>
      </c>
      <c r="E984" s="94">
        <v>6.14</v>
      </c>
      <c r="F984" s="27">
        <v>5954</v>
      </c>
      <c r="G984" s="54"/>
      <c r="H984" s="54"/>
      <c r="I984" s="54"/>
      <c r="J984" s="54"/>
      <c r="K984" s="54"/>
      <c r="L984" s="107"/>
      <c r="M984" s="34"/>
      <c r="O984" s="85">
        <v>35850</v>
      </c>
      <c r="P984" s="77">
        <f t="shared" si="65"/>
        <v>3.585</v>
      </c>
      <c r="Q984" s="27">
        <v>5886</v>
      </c>
      <c r="R984" s="9">
        <f t="shared" si="66"/>
        <v>0.5886</v>
      </c>
    </row>
    <row r="985" spans="1:18" ht="13.5">
      <c r="A985" s="6">
        <v>153</v>
      </c>
      <c r="B985" s="6" t="s">
        <v>1546</v>
      </c>
      <c r="C985" s="26" t="s">
        <v>1618</v>
      </c>
      <c r="D985" s="5" t="s">
        <v>1514</v>
      </c>
      <c r="E985" s="94">
        <v>12.28</v>
      </c>
      <c r="F985" s="27">
        <v>11907</v>
      </c>
      <c r="G985" s="54"/>
      <c r="H985" s="54"/>
      <c r="I985" s="54"/>
      <c r="J985" s="54"/>
      <c r="K985" s="54"/>
      <c r="L985" s="107"/>
      <c r="M985" s="34"/>
      <c r="O985" s="85">
        <v>71650</v>
      </c>
      <c r="P985" s="77">
        <f t="shared" si="65"/>
        <v>7.165</v>
      </c>
      <c r="Q985" s="27">
        <v>11732</v>
      </c>
      <c r="R985" s="9">
        <f t="shared" si="66"/>
        <v>1.1732</v>
      </c>
    </row>
    <row r="986" spans="1:18" ht="13.5">
      <c r="A986" s="6">
        <v>154</v>
      </c>
      <c r="B986" s="6" t="s">
        <v>1619</v>
      </c>
      <c r="C986" s="26" t="s">
        <v>1620</v>
      </c>
      <c r="D986" s="5" t="s">
        <v>1514</v>
      </c>
      <c r="E986" s="94">
        <v>18.5</v>
      </c>
      <c r="F986" s="27">
        <v>17938</v>
      </c>
      <c r="G986" s="54"/>
      <c r="H986" s="54"/>
      <c r="I986" s="54"/>
      <c r="J986" s="54"/>
      <c r="K986" s="54"/>
      <c r="L986" s="107"/>
      <c r="M986" s="34"/>
      <c r="O986" s="85">
        <v>107950</v>
      </c>
      <c r="P986" s="77">
        <f t="shared" si="65"/>
        <v>10.795</v>
      </c>
      <c r="Q986" s="27">
        <v>17674</v>
      </c>
      <c r="R986" s="9">
        <f t="shared" si="66"/>
        <v>1.7674</v>
      </c>
    </row>
    <row r="987" spans="1:18" ht="13.5">
      <c r="A987" s="6">
        <v>155</v>
      </c>
      <c r="B987" s="6" t="s">
        <v>1621</v>
      </c>
      <c r="C987" s="26" t="s">
        <v>1622</v>
      </c>
      <c r="D987" s="5" t="s">
        <v>1514</v>
      </c>
      <c r="E987" s="94">
        <v>24.65</v>
      </c>
      <c r="F987" s="27">
        <v>23892</v>
      </c>
      <c r="G987" s="54"/>
      <c r="H987" s="54"/>
      <c r="I987" s="54"/>
      <c r="J987" s="54"/>
      <c r="K987" s="54"/>
      <c r="L987" s="107"/>
      <c r="M987" s="34"/>
      <c r="O987" s="85">
        <v>143800</v>
      </c>
      <c r="P987" s="77">
        <f t="shared" si="65"/>
        <v>14.38</v>
      </c>
      <c r="Q987" s="27">
        <v>23540</v>
      </c>
      <c r="R987" s="9">
        <f t="shared" si="66"/>
        <v>2.354</v>
      </c>
    </row>
    <row r="988" spans="1:18" ht="13.5">
      <c r="A988" s="6">
        <v>156</v>
      </c>
      <c r="B988" s="6" t="s">
        <v>1623</v>
      </c>
      <c r="C988" s="26" t="s">
        <v>1713</v>
      </c>
      <c r="D988" s="5" t="s">
        <v>1514</v>
      </c>
      <c r="E988" s="94">
        <v>30.79</v>
      </c>
      <c r="F988" s="27">
        <v>29845</v>
      </c>
      <c r="G988" s="54"/>
      <c r="H988" s="54"/>
      <c r="I988" s="54"/>
      <c r="J988" s="54"/>
      <c r="K988" s="54"/>
      <c r="L988" s="107"/>
      <c r="M988" s="34"/>
      <c r="O988" s="85">
        <v>179600</v>
      </c>
      <c r="P988" s="77">
        <f t="shared" si="65"/>
        <v>17.96</v>
      </c>
      <c r="Q988" s="27">
        <v>29406</v>
      </c>
      <c r="R988" s="9">
        <f t="shared" si="66"/>
        <v>2.9406</v>
      </c>
    </row>
    <row r="989" spans="1:18" ht="13.5">
      <c r="A989" s="6">
        <v>157</v>
      </c>
      <c r="B989" s="6" t="s">
        <v>1714</v>
      </c>
      <c r="C989" s="26" t="s">
        <v>1715</v>
      </c>
      <c r="D989" s="5" t="s">
        <v>1514</v>
      </c>
      <c r="E989" s="94">
        <v>36.93</v>
      </c>
      <c r="F989" s="27">
        <v>35799</v>
      </c>
      <c r="G989" s="54"/>
      <c r="H989" s="54"/>
      <c r="I989" s="54"/>
      <c r="J989" s="54"/>
      <c r="K989" s="54"/>
      <c r="L989" s="107"/>
      <c r="M989" s="34"/>
      <c r="O989" s="85">
        <v>215450</v>
      </c>
      <c r="P989" s="77">
        <f t="shared" si="65"/>
        <v>21.545</v>
      </c>
      <c r="Q989" s="27">
        <v>35272</v>
      </c>
      <c r="R989" s="9">
        <f t="shared" si="66"/>
        <v>3.5272</v>
      </c>
    </row>
    <row r="990" spans="1:18" ht="25.5">
      <c r="A990" s="6">
        <v>158</v>
      </c>
      <c r="B990" s="6" t="s">
        <v>1716</v>
      </c>
      <c r="C990" s="26" t="s">
        <v>1033</v>
      </c>
      <c r="D990" s="5" t="s">
        <v>795</v>
      </c>
      <c r="E990" s="94">
        <v>5.42</v>
      </c>
      <c r="F990" s="27">
        <v>5258</v>
      </c>
      <c r="G990" s="54"/>
      <c r="H990" s="54"/>
      <c r="I990" s="54"/>
      <c r="J990" s="54"/>
      <c r="K990" s="54"/>
      <c r="L990" s="107"/>
      <c r="M990" s="34"/>
      <c r="O990" s="85">
        <v>31650</v>
      </c>
      <c r="P990" s="77">
        <f t="shared" si="65"/>
        <v>3.165</v>
      </c>
      <c r="Q990" s="27">
        <v>5180</v>
      </c>
      <c r="R990" s="9">
        <f t="shared" si="66"/>
        <v>0.518</v>
      </c>
    </row>
    <row r="991" spans="1:18" ht="25.5">
      <c r="A991" s="6">
        <v>159</v>
      </c>
      <c r="B991" s="6" t="s">
        <v>1034</v>
      </c>
      <c r="C991" s="26" t="s">
        <v>1004</v>
      </c>
      <c r="D991" s="5" t="s">
        <v>795</v>
      </c>
      <c r="E991" s="94">
        <v>8.69</v>
      </c>
      <c r="F991" s="27">
        <v>8428</v>
      </c>
      <c r="G991" s="54"/>
      <c r="H991" s="54"/>
      <c r="I991" s="54"/>
      <c r="J991" s="54"/>
      <c r="K991" s="54"/>
      <c r="L991" s="107"/>
      <c r="M991" s="34"/>
      <c r="O991" s="85">
        <v>50700</v>
      </c>
      <c r="P991" s="77">
        <f t="shared" si="65"/>
        <v>5.07</v>
      </c>
      <c r="Q991" s="27">
        <v>8304</v>
      </c>
      <c r="R991" s="9">
        <f t="shared" si="66"/>
        <v>0.8304</v>
      </c>
    </row>
    <row r="992" spans="1:18" ht="25.5">
      <c r="A992" s="6">
        <v>160</v>
      </c>
      <c r="B992" s="6" t="s">
        <v>1005</v>
      </c>
      <c r="C992" s="26" t="s">
        <v>1006</v>
      </c>
      <c r="D992" s="5" t="s">
        <v>795</v>
      </c>
      <c r="E992" s="94">
        <v>9.25</v>
      </c>
      <c r="F992" s="27">
        <v>8969</v>
      </c>
      <c r="G992" s="54"/>
      <c r="H992" s="54"/>
      <c r="I992" s="54"/>
      <c r="J992" s="54"/>
      <c r="K992" s="54"/>
      <c r="L992" s="107"/>
      <c r="M992" s="34"/>
      <c r="O992" s="85">
        <v>54000</v>
      </c>
      <c r="P992" s="77">
        <f t="shared" si="65"/>
        <v>5.4</v>
      </c>
      <c r="Q992" s="27">
        <v>8837</v>
      </c>
      <c r="R992" s="9">
        <f t="shared" si="66"/>
        <v>0.8837</v>
      </c>
    </row>
    <row r="993" spans="1:18" ht="25.5">
      <c r="A993" s="6">
        <v>161</v>
      </c>
      <c r="B993" s="6" t="s">
        <v>1007</v>
      </c>
      <c r="C993" s="26" t="s">
        <v>1008</v>
      </c>
      <c r="D993" s="5" t="s">
        <v>795</v>
      </c>
      <c r="E993" s="94">
        <v>6.22</v>
      </c>
      <c r="F993" s="27">
        <v>6031</v>
      </c>
      <c r="G993" s="54"/>
      <c r="H993" s="54"/>
      <c r="I993" s="54"/>
      <c r="J993" s="54"/>
      <c r="K993" s="54"/>
      <c r="L993" s="107"/>
      <c r="M993" s="34"/>
      <c r="O993" s="85">
        <v>36300</v>
      </c>
      <c r="P993" s="77">
        <f t="shared" si="65"/>
        <v>3.63</v>
      </c>
      <c r="Q993" s="27">
        <v>5942</v>
      </c>
      <c r="R993" s="9">
        <f t="shared" si="66"/>
        <v>0.5942</v>
      </c>
    </row>
    <row r="994" spans="1:18" ht="25.5">
      <c r="A994" s="6">
        <v>162</v>
      </c>
      <c r="B994" s="6" t="s">
        <v>1009</v>
      </c>
      <c r="C994" s="26" t="s">
        <v>1596</v>
      </c>
      <c r="D994" s="5" t="s">
        <v>795</v>
      </c>
      <c r="E994" s="94">
        <v>9.57</v>
      </c>
      <c r="F994" s="27">
        <v>9278</v>
      </c>
      <c r="G994" s="54"/>
      <c r="H994" s="54"/>
      <c r="I994" s="54"/>
      <c r="J994" s="54"/>
      <c r="K994" s="54"/>
      <c r="L994" s="107"/>
      <c r="M994" s="34"/>
      <c r="O994" s="85">
        <v>55850</v>
      </c>
      <c r="P994" s="77">
        <f t="shared" si="65"/>
        <v>5.585</v>
      </c>
      <c r="Q994" s="27">
        <v>9142</v>
      </c>
      <c r="R994" s="9">
        <f t="shared" si="66"/>
        <v>0.9142</v>
      </c>
    </row>
    <row r="995" spans="1:18" ht="38.25">
      <c r="A995" s="6">
        <v>163</v>
      </c>
      <c r="B995" s="6" t="s">
        <v>1597</v>
      </c>
      <c r="C995" s="26" t="s">
        <v>1598</v>
      </c>
      <c r="D995" s="5" t="s">
        <v>795</v>
      </c>
      <c r="E995" s="94">
        <v>12.2</v>
      </c>
      <c r="F995" s="27">
        <v>11830</v>
      </c>
      <c r="G995" s="54"/>
      <c r="H995" s="54"/>
      <c r="I995" s="54"/>
      <c r="J995" s="54"/>
      <c r="K995" s="54"/>
      <c r="L995" s="107"/>
      <c r="M995" s="34"/>
      <c r="O995" s="85">
        <v>71200</v>
      </c>
      <c r="P995" s="77">
        <f t="shared" si="65"/>
        <v>7.12</v>
      </c>
      <c r="Q995" s="27">
        <v>11656</v>
      </c>
      <c r="R995" s="9">
        <f t="shared" si="66"/>
        <v>1.1656</v>
      </c>
    </row>
    <row r="996" spans="1:18" ht="25.5">
      <c r="A996" s="6">
        <v>164</v>
      </c>
      <c r="B996" s="6" t="s">
        <v>1599</v>
      </c>
      <c r="C996" s="26" t="s">
        <v>1600</v>
      </c>
      <c r="D996" s="5" t="s">
        <v>795</v>
      </c>
      <c r="E996" s="94">
        <v>6.14</v>
      </c>
      <c r="F996" s="27">
        <v>5954</v>
      </c>
      <c r="G996" s="54"/>
      <c r="H996" s="54"/>
      <c r="I996" s="54"/>
      <c r="J996" s="54"/>
      <c r="K996" s="54"/>
      <c r="L996" s="107"/>
      <c r="M996" s="34"/>
      <c r="O996" s="85">
        <v>35850</v>
      </c>
      <c r="P996" s="77">
        <f t="shared" si="65"/>
        <v>3.585</v>
      </c>
      <c r="Q996" s="27">
        <v>5866</v>
      </c>
      <c r="R996" s="9">
        <f t="shared" si="66"/>
        <v>0.5866</v>
      </c>
    </row>
    <row r="997" spans="1:18" ht="25.5">
      <c r="A997" s="6">
        <v>165</v>
      </c>
      <c r="B997" s="6" t="s">
        <v>1601</v>
      </c>
      <c r="C997" s="26" t="s">
        <v>1602</v>
      </c>
      <c r="D997" s="5" t="s">
        <v>795</v>
      </c>
      <c r="E997" s="94">
        <v>9.33</v>
      </c>
      <c r="F997" s="27">
        <v>9046</v>
      </c>
      <c r="G997" s="54"/>
      <c r="H997" s="54"/>
      <c r="I997" s="54"/>
      <c r="J997" s="54"/>
      <c r="K997" s="54"/>
      <c r="L997" s="107"/>
      <c r="M997" s="34"/>
      <c r="O997" s="85">
        <v>54450</v>
      </c>
      <c r="P997" s="77">
        <f t="shared" si="65"/>
        <v>5.445</v>
      </c>
      <c r="Q997" s="27">
        <v>8913</v>
      </c>
      <c r="R997" s="9">
        <f t="shared" si="66"/>
        <v>0.8913</v>
      </c>
    </row>
    <row r="998" spans="1:18" ht="25.5">
      <c r="A998" s="6">
        <v>166</v>
      </c>
      <c r="B998" s="6" t="s">
        <v>1603</v>
      </c>
      <c r="C998" s="26" t="s">
        <v>1604</v>
      </c>
      <c r="D998" s="5" t="s">
        <v>795</v>
      </c>
      <c r="E998" s="94">
        <v>11.56</v>
      </c>
      <c r="F998" s="27">
        <v>11211</v>
      </c>
      <c r="G998" s="54"/>
      <c r="H998" s="54"/>
      <c r="I998" s="54"/>
      <c r="J998" s="54"/>
      <c r="K998" s="54"/>
      <c r="L998" s="107"/>
      <c r="M998" s="34"/>
      <c r="O998" s="85">
        <v>67450</v>
      </c>
      <c r="P998" s="77">
        <f t="shared" si="65"/>
        <v>6.745</v>
      </c>
      <c r="Q998" s="27">
        <v>11046</v>
      </c>
      <c r="R998" s="9">
        <f t="shared" si="66"/>
        <v>1.1046</v>
      </c>
    </row>
    <row r="999" spans="1:18" ht="25.5">
      <c r="A999" s="6">
        <v>167</v>
      </c>
      <c r="B999" s="6" t="s">
        <v>1605</v>
      </c>
      <c r="C999" s="26" t="s">
        <v>1606</v>
      </c>
      <c r="D999" s="5" t="s">
        <v>795</v>
      </c>
      <c r="E999" s="94">
        <v>7.1</v>
      </c>
      <c r="F999" s="27">
        <v>6881</v>
      </c>
      <c r="G999" s="54"/>
      <c r="H999" s="54"/>
      <c r="I999" s="54"/>
      <c r="J999" s="54"/>
      <c r="K999" s="54"/>
      <c r="L999" s="107"/>
      <c r="M999" s="34"/>
      <c r="O999" s="85">
        <v>41400</v>
      </c>
      <c r="P999" s="77">
        <f t="shared" si="65"/>
        <v>4.14</v>
      </c>
      <c r="Q999" s="27">
        <v>6780</v>
      </c>
      <c r="R999" s="9">
        <f t="shared" si="66"/>
        <v>0.678</v>
      </c>
    </row>
    <row r="1000" spans="1:18" ht="25.5">
      <c r="A1000" s="6">
        <v>168</v>
      </c>
      <c r="B1000" s="6" t="s">
        <v>1607</v>
      </c>
      <c r="C1000" s="26" t="s">
        <v>1608</v>
      </c>
      <c r="D1000" s="5" t="s">
        <v>795</v>
      </c>
      <c r="E1000" s="94">
        <v>10.29</v>
      </c>
      <c r="F1000" s="27">
        <v>9974</v>
      </c>
      <c r="G1000" s="54"/>
      <c r="H1000" s="54"/>
      <c r="I1000" s="54"/>
      <c r="J1000" s="54"/>
      <c r="K1000" s="54"/>
      <c r="L1000" s="107"/>
      <c r="M1000" s="34"/>
      <c r="O1000" s="85">
        <v>60050</v>
      </c>
      <c r="P1000" s="77">
        <f t="shared" si="65"/>
        <v>6.005</v>
      </c>
      <c r="Q1000" s="27">
        <v>9827</v>
      </c>
      <c r="R1000" s="9">
        <f t="shared" si="66"/>
        <v>0.9827</v>
      </c>
    </row>
    <row r="1001" spans="1:18" ht="25.5">
      <c r="A1001" s="6">
        <v>169</v>
      </c>
      <c r="B1001" s="6" t="s">
        <v>1609</v>
      </c>
      <c r="C1001" s="26" t="s">
        <v>327</v>
      </c>
      <c r="D1001" s="5" t="s">
        <v>795</v>
      </c>
      <c r="E1001" s="94">
        <v>14.83</v>
      </c>
      <c r="F1001" s="27">
        <v>14381</v>
      </c>
      <c r="G1001" s="54"/>
      <c r="H1001" s="54"/>
      <c r="I1001" s="54"/>
      <c r="J1001" s="54"/>
      <c r="K1001" s="54"/>
      <c r="L1001" s="107"/>
      <c r="M1001" s="34"/>
      <c r="O1001" s="85">
        <v>86550</v>
      </c>
      <c r="P1001" s="77">
        <f t="shared" si="65"/>
        <v>8.655</v>
      </c>
      <c r="Q1001" s="27">
        <v>14170</v>
      </c>
      <c r="R1001" s="9">
        <f t="shared" si="66"/>
        <v>1.417</v>
      </c>
    </row>
    <row r="1002" spans="1:18" ht="13.5">
      <c r="A1002" s="6">
        <v>170</v>
      </c>
      <c r="B1002" s="6" t="s">
        <v>328</v>
      </c>
      <c r="C1002" s="26" t="s">
        <v>329</v>
      </c>
      <c r="D1002" s="5" t="s">
        <v>132</v>
      </c>
      <c r="E1002" s="94">
        <v>28.61</v>
      </c>
      <c r="F1002" s="27">
        <v>27727</v>
      </c>
      <c r="G1002" s="54"/>
      <c r="H1002" s="54"/>
      <c r="I1002" s="54"/>
      <c r="J1002" s="54"/>
      <c r="K1002" s="54"/>
      <c r="L1002" s="107"/>
      <c r="M1002" s="34"/>
      <c r="O1002" s="85">
        <v>166850</v>
      </c>
      <c r="P1002" s="77">
        <f t="shared" si="65"/>
        <v>16.685</v>
      </c>
      <c r="Q1002" s="27">
        <v>27321</v>
      </c>
      <c r="R1002" s="9">
        <f t="shared" si="66"/>
        <v>2.7321</v>
      </c>
    </row>
    <row r="1003" spans="1:18" ht="25.5">
      <c r="A1003" s="6">
        <v>171</v>
      </c>
      <c r="B1003" s="6" t="s">
        <v>330</v>
      </c>
      <c r="C1003" s="26" t="s">
        <v>331</v>
      </c>
      <c r="D1003" s="5" t="s">
        <v>132</v>
      </c>
      <c r="E1003" s="94">
        <v>18.98</v>
      </c>
      <c r="F1003" s="27">
        <v>18398</v>
      </c>
      <c r="G1003" s="54"/>
      <c r="H1003" s="54"/>
      <c r="I1003" s="54"/>
      <c r="J1003" s="54"/>
      <c r="K1003" s="54"/>
      <c r="L1003" s="107"/>
      <c r="M1003" s="34"/>
      <c r="O1003" s="85">
        <v>110700</v>
      </c>
      <c r="P1003" s="77">
        <f t="shared" si="65"/>
        <v>11.07</v>
      </c>
      <c r="Q1003" s="27">
        <v>18128</v>
      </c>
      <c r="R1003" s="9">
        <f t="shared" si="66"/>
        <v>1.8128</v>
      </c>
    </row>
    <row r="1004" spans="1:18" ht="25.5">
      <c r="A1004" s="6">
        <v>172</v>
      </c>
      <c r="B1004" s="6" t="s">
        <v>332</v>
      </c>
      <c r="C1004" s="26" t="s">
        <v>1014</v>
      </c>
      <c r="D1004" s="5" t="s">
        <v>132</v>
      </c>
      <c r="E1004" s="94">
        <v>14.61</v>
      </c>
      <c r="F1004" s="27">
        <v>14157</v>
      </c>
      <c r="G1004" s="54"/>
      <c r="H1004" s="54"/>
      <c r="I1004" s="54"/>
      <c r="J1004" s="54"/>
      <c r="K1004" s="54"/>
      <c r="L1004" s="107"/>
      <c r="M1004" s="34"/>
      <c r="O1004" s="85">
        <v>85200</v>
      </c>
      <c r="P1004" s="77">
        <f t="shared" si="65"/>
        <v>8.52</v>
      </c>
      <c r="Q1004" s="27">
        <v>13950</v>
      </c>
      <c r="R1004" s="9">
        <f t="shared" si="66"/>
        <v>1.395</v>
      </c>
    </row>
    <row r="1005" spans="1:18" ht="13.5">
      <c r="A1005" s="6">
        <v>173</v>
      </c>
      <c r="B1005" s="6" t="s">
        <v>1015</v>
      </c>
      <c r="C1005" s="26" t="s">
        <v>1016</v>
      </c>
      <c r="D1005" s="5" t="s">
        <v>132</v>
      </c>
      <c r="E1005" s="94">
        <v>28.61</v>
      </c>
      <c r="F1005" s="27">
        <v>27727</v>
      </c>
      <c r="G1005" s="54"/>
      <c r="H1005" s="54"/>
      <c r="I1005" s="54"/>
      <c r="J1005" s="54"/>
      <c r="K1005" s="54"/>
      <c r="L1005" s="107"/>
      <c r="M1005" s="34"/>
      <c r="O1005" s="85">
        <v>166850</v>
      </c>
      <c r="P1005" s="77">
        <f t="shared" si="65"/>
        <v>16.685</v>
      </c>
      <c r="Q1005" s="27">
        <v>27321</v>
      </c>
      <c r="R1005" s="9">
        <f t="shared" si="66"/>
        <v>2.7321</v>
      </c>
    </row>
    <row r="1006" spans="1:18" ht="25.5">
      <c r="A1006" s="6">
        <v>174</v>
      </c>
      <c r="B1006" s="6" t="s">
        <v>1017</v>
      </c>
      <c r="C1006" s="26" t="s">
        <v>1018</v>
      </c>
      <c r="D1006" s="5" t="s">
        <v>132</v>
      </c>
      <c r="E1006" s="94">
        <v>14.61</v>
      </c>
      <c r="F1006" s="27">
        <v>14157</v>
      </c>
      <c r="G1006" s="54"/>
      <c r="H1006" s="54"/>
      <c r="I1006" s="54"/>
      <c r="J1006" s="54"/>
      <c r="K1006" s="54"/>
      <c r="L1006" s="107"/>
      <c r="M1006" s="34"/>
      <c r="O1006" s="85">
        <v>85200</v>
      </c>
      <c r="P1006" s="77">
        <f t="shared" si="65"/>
        <v>8.52</v>
      </c>
      <c r="Q1006" s="27">
        <v>13950</v>
      </c>
      <c r="R1006" s="9">
        <f t="shared" si="66"/>
        <v>1.395</v>
      </c>
    </row>
    <row r="1007" spans="1:18" ht="25.5">
      <c r="A1007" s="6">
        <v>175</v>
      </c>
      <c r="B1007" s="6" t="s">
        <v>1019</v>
      </c>
      <c r="C1007" s="26" t="s">
        <v>1020</v>
      </c>
      <c r="D1007" s="5" t="s">
        <v>132</v>
      </c>
      <c r="E1007" s="94">
        <v>56.07</v>
      </c>
      <c r="F1007" s="27">
        <v>54346</v>
      </c>
      <c r="G1007" s="54"/>
      <c r="H1007" s="54"/>
      <c r="I1007" s="54"/>
      <c r="J1007" s="54"/>
      <c r="K1007" s="54"/>
      <c r="L1007" s="107"/>
      <c r="M1007" s="34"/>
      <c r="O1007" s="85">
        <v>327050</v>
      </c>
      <c r="P1007" s="77">
        <f t="shared" si="65"/>
        <v>32.705</v>
      </c>
      <c r="Q1007" s="27">
        <v>53549</v>
      </c>
      <c r="R1007" s="9">
        <f t="shared" si="66"/>
        <v>5.3549</v>
      </c>
    </row>
    <row r="1008" spans="1:18" ht="25.5">
      <c r="A1008" s="6">
        <v>176</v>
      </c>
      <c r="B1008" s="6" t="s">
        <v>1021</v>
      </c>
      <c r="C1008" s="26" t="s">
        <v>1022</v>
      </c>
      <c r="D1008" s="5" t="s">
        <v>132</v>
      </c>
      <c r="E1008" s="94">
        <v>28.61</v>
      </c>
      <c r="F1008" s="27">
        <v>27727</v>
      </c>
      <c r="G1008" s="54"/>
      <c r="H1008" s="54"/>
      <c r="I1008" s="54"/>
      <c r="J1008" s="54"/>
      <c r="K1008" s="54"/>
      <c r="L1008" s="107"/>
      <c r="M1008" s="34"/>
      <c r="O1008" s="85">
        <v>166850</v>
      </c>
      <c r="P1008" s="77">
        <f t="shared" si="65"/>
        <v>16.685</v>
      </c>
      <c r="Q1008" s="27">
        <v>27321</v>
      </c>
      <c r="R1008" s="9">
        <f t="shared" si="66"/>
        <v>2.7321</v>
      </c>
    </row>
    <row r="1009" spans="1:18" ht="25.5">
      <c r="A1009" s="6">
        <v>177</v>
      </c>
      <c r="B1009" s="6" t="s">
        <v>1023</v>
      </c>
      <c r="C1009" s="26" t="s">
        <v>1024</v>
      </c>
      <c r="D1009" s="5" t="s">
        <v>132</v>
      </c>
      <c r="E1009" s="94">
        <v>17.97</v>
      </c>
      <c r="F1009" s="27">
        <v>17419</v>
      </c>
      <c r="G1009" s="54"/>
      <c r="H1009" s="54"/>
      <c r="I1009" s="54"/>
      <c r="J1009" s="54"/>
      <c r="K1009" s="54"/>
      <c r="L1009" s="107"/>
      <c r="M1009" s="34"/>
      <c r="O1009" s="85">
        <v>104850</v>
      </c>
      <c r="P1009" s="77">
        <f t="shared" si="65"/>
        <v>10.485</v>
      </c>
      <c r="Q1009" s="27">
        <v>17164</v>
      </c>
      <c r="R1009" s="9">
        <f t="shared" si="66"/>
        <v>1.7164</v>
      </c>
    </row>
    <row r="1010" spans="1:18" ht="25.5">
      <c r="A1010" s="6">
        <v>178</v>
      </c>
      <c r="B1010" s="6" t="s">
        <v>1025</v>
      </c>
      <c r="C1010" s="26" t="s">
        <v>1680</v>
      </c>
      <c r="D1010" s="5" t="s">
        <v>132</v>
      </c>
      <c r="E1010" s="94">
        <v>39.17</v>
      </c>
      <c r="F1010" s="27">
        <v>37970</v>
      </c>
      <c r="G1010" s="54"/>
      <c r="H1010" s="54"/>
      <c r="I1010" s="54"/>
      <c r="J1010" s="54"/>
      <c r="K1010" s="54"/>
      <c r="L1010" s="107"/>
      <c r="M1010" s="34"/>
      <c r="O1010" s="85">
        <v>228500</v>
      </c>
      <c r="P1010" s="77">
        <f t="shared" si="65"/>
        <v>22.85</v>
      </c>
      <c r="Q1010" s="27">
        <v>37413</v>
      </c>
      <c r="R1010" s="9">
        <f t="shared" si="66"/>
        <v>3.7413</v>
      </c>
    </row>
    <row r="1011" spans="1:18" ht="25.5">
      <c r="A1011" s="6">
        <v>179</v>
      </c>
      <c r="B1011" s="6" t="s">
        <v>1681</v>
      </c>
      <c r="C1011" s="26" t="s">
        <v>1682</v>
      </c>
      <c r="D1011" s="5" t="s">
        <v>132</v>
      </c>
      <c r="E1011" s="94">
        <v>85.28</v>
      </c>
      <c r="F1011" s="27">
        <v>82660</v>
      </c>
      <c r="G1011" s="54"/>
      <c r="H1011" s="54"/>
      <c r="I1011" s="54"/>
      <c r="J1011" s="54"/>
      <c r="K1011" s="54"/>
      <c r="L1011" s="107"/>
      <c r="M1011" s="34"/>
      <c r="O1011" s="85">
        <v>497450</v>
      </c>
      <c r="P1011" s="77">
        <f t="shared" si="65"/>
        <v>49.745</v>
      </c>
      <c r="Q1011" s="27">
        <v>81448</v>
      </c>
      <c r="R1011" s="9">
        <f t="shared" si="66"/>
        <v>8.1448</v>
      </c>
    </row>
    <row r="1012" spans="1:18" ht="25.5">
      <c r="A1012" s="6">
        <v>180</v>
      </c>
      <c r="B1012" s="6" t="s">
        <v>1683</v>
      </c>
      <c r="C1012" s="26" t="s">
        <v>1133</v>
      </c>
      <c r="D1012" s="5" t="s">
        <v>132</v>
      </c>
      <c r="E1012" s="94">
        <v>143.57</v>
      </c>
      <c r="F1012" s="27">
        <v>139159</v>
      </c>
      <c r="G1012" s="54"/>
      <c r="H1012" s="54"/>
      <c r="I1012" s="54"/>
      <c r="J1012" s="54"/>
      <c r="K1012" s="54"/>
      <c r="L1012" s="107"/>
      <c r="M1012" s="34"/>
      <c r="O1012" s="85">
        <v>837500</v>
      </c>
      <c r="P1012" s="77">
        <f t="shared" si="65"/>
        <v>83.75</v>
      </c>
      <c r="Q1012" s="27">
        <v>137118</v>
      </c>
      <c r="R1012" s="9">
        <f t="shared" si="66"/>
        <v>13.7118</v>
      </c>
    </row>
    <row r="1013" spans="1:18" ht="25.5">
      <c r="A1013" s="6">
        <v>181</v>
      </c>
      <c r="B1013" s="6" t="s">
        <v>1134</v>
      </c>
      <c r="C1013" s="26" t="s">
        <v>209</v>
      </c>
      <c r="D1013" s="5" t="s">
        <v>132</v>
      </c>
      <c r="E1013" s="94">
        <v>25.24</v>
      </c>
      <c r="F1013" s="27">
        <v>24465</v>
      </c>
      <c r="G1013" s="54"/>
      <c r="H1013" s="54"/>
      <c r="I1013" s="54"/>
      <c r="J1013" s="54"/>
      <c r="K1013" s="54"/>
      <c r="L1013" s="107"/>
      <c r="M1013" s="34"/>
      <c r="O1013" s="85">
        <v>147250</v>
      </c>
      <c r="P1013" s="77">
        <f t="shared" si="65"/>
        <v>14.725</v>
      </c>
      <c r="Q1013" s="27">
        <v>24107</v>
      </c>
      <c r="R1013" s="9">
        <f t="shared" si="66"/>
        <v>2.4107</v>
      </c>
    </row>
    <row r="1014" spans="1:18" ht="13.5">
      <c r="A1014" s="6">
        <v>182</v>
      </c>
      <c r="B1014" s="6" t="s">
        <v>210</v>
      </c>
      <c r="C1014" s="26" t="s">
        <v>211</v>
      </c>
      <c r="D1014" s="5" t="s">
        <v>132</v>
      </c>
      <c r="E1014" s="94">
        <v>28.61</v>
      </c>
      <c r="F1014" s="27">
        <v>27727</v>
      </c>
      <c r="G1014" s="54"/>
      <c r="H1014" s="54"/>
      <c r="I1014" s="54"/>
      <c r="J1014" s="54"/>
      <c r="K1014" s="54"/>
      <c r="L1014" s="107"/>
      <c r="M1014" s="34"/>
      <c r="O1014" s="85">
        <v>166850</v>
      </c>
      <c r="P1014" s="77">
        <f t="shared" si="65"/>
        <v>16.685</v>
      </c>
      <c r="Q1014" s="27">
        <v>27321</v>
      </c>
      <c r="R1014" s="9">
        <f t="shared" si="66"/>
        <v>2.7321</v>
      </c>
    </row>
    <row r="1015" spans="1:18" ht="25.5">
      <c r="A1015" s="6">
        <v>183</v>
      </c>
      <c r="B1015" s="6" t="s">
        <v>212</v>
      </c>
      <c r="C1015" s="26" t="s">
        <v>213</v>
      </c>
      <c r="D1015" s="5" t="s">
        <v>132</v>
      </c>
      <c r="E1015" s="94">
        <v>56.07</v>
      </c>
      <c r="F1015" s="27">
        <v>54346</v>
      </c>
      <c r="G1015" s="54"/>
      <c r="H1015" s="54"/>
      <c r="I1015" s="54"/>
      <c r="J1015" s="54"/>
      <c r="K1015" s="54"/>
      <c r="L1015" s="107"/>
      <c r="M1015" s="34"/>
      <c r="O1015" s="85">
        <v>327050</v>
      </c>
      <c r="P1015" s="77">
        <f t="shared" si="65"/>
        <v>32.705</v>
      </c>
      <c r="Q1015" s="27">
        <v>53549</v>
      </c>
      <c r="R1015" s="9">
        <f t="shared" si="66"/>
        <v>5.3549</v>
      </c>
    </row>
    <row r="1016" spans="1:18" ht="25.5">
      <c r="A1016" s="6">
        <v>184</v>
      </c>
      <c r="B1016" s="6" t="s">
        <v>214</v>
      </c>
      <c r="C1016" s="26" t="s">
        <v>171</v>
      </c>
      <c r="D1016" s="5" t="s">
        <v>132</v>
      </c>
      <c r="E1016" s="94">
        <v>28.61</v>
      </c>
      <c r="F1016" s="27">
        <v>27727</v>
      </c>
      <c r="G1016" s="54"/>
      <c r="H1016" s="54"/>
      <c r="I1016" s="54"/>
      <c r="J1016" s="54"/>
      <c r="K1016" s="54"/>
      <c r="L1016" s="107"/>
      <c r="M1016" s="34"/>
      <c r="O1016" s="85">
        <v>166850</v>
      </c>
      <c r="P1016" s="77">
        <f t="shared" si="65"/>
        <v>16.685</v>
      </c>
      <c r="Q1016" s="27">
        <v>27321</v>
      </c>
      <c r="R1016" s="9">
        <f t="shared" si="66"/>
        <v>2.7321</v>
      </c>
    </row>
    <row r="1017" spans="1:18" ht="25.5">
      <c r="A1017" s="6">
        <v>185</v>
      </c>
      <c r="B1017" s="6" t="s">
        <v>172</v>
      </c>
      <c r="C1017" s="26" t="s">
        <v>173</v>
      </c>
      <c r="D1017" s="5" t="s">
        <v>117</v>
      </c>
      <c r="E1017" s="94">
        <v>176.1</v>
      </c>
      <c r="F1017" s="27">
        <v>170694</v>
      </c>
      <c r="G1017" s="54"/>
      <c r="H1017" s="54"/>
      <c r="I1017" s="54"/>
      <c r="J1017" s="54"/>
      <c r="K1017" s="54"/>
      <c r="L1017" s="107"/>
      <c r="M1017" s="34"/>
      <c r="O1017" s="85">
        <v>1027300</v>
      </c>
      <c r="P1017" s="77">
        <f t="shared" si="65"/>
        <v>102.73</v>
      </c>
      <c r="Q1017" s="27">
        <v>168205</v>
      </c>
      <c r="R1017" s="9">
        <f t="shared" si="66"/>
        <v>16.8205</v>
      </c>
    </row>
    <row r="1018" spans="1:18" ht="25.5">
      <c r="A1018" s="6">
        <v>186</v>
      </c>
      <c r="B1018" s="6" t="s">
        <v>174</v>
      </c>
      <c r="C1018" s="26" t="s">
        <v>175</v>
      </c>
      <c r="D1018" s="5" t="s">
        <v>117</v>
      </c>
      <c r="E1018" s="94">
        <v>206.29</v>
      </c>
      <c r="F1018" s="27">
        <v>199950</v>
      </c>
      <c r="G1018" s="54"/>
      <c r="H1018" s="54"/>
      <c r="I1018" s="54"/>
      <c r="J1018" s="54"/>
      <c r="K1018" s="54"/>
      <c r="L1018" s="107"/>
      <c r="M1018" s="34"/>
      <c r="O1018" s="85">
        <v>1203350</v>
      </c>
      <c r="P1018" s="77">
        <f t="shared" si="65"/>
        <v>120.335</v>
      </c>
      <c r="Q1018" s="27">
        <v>197035</v>
      </c>
      <c r="R1018" s="9">
        <f t="shared" si="66"/>
        <v>19.7035</v>
      </c>
    </row>
    <row r="1019" spans="1:18" ht="13.5">
      <c r="A1019" s="6">
        <v>187</v>
      </c>
      <c r="B1019" s="6" t="s">
        <v>176</v>
      </c>
      <c r="C1019" s="26" t="s">
        <v>177</v>
      </c>
      <c r="D1019" s="5" t="s">
        <v>795</v>
      </c>
      <c r="E1019" s="94">
        <v>5.41</v>
      </c>
      <c r="F1019" s="27">
        <v>5248</v>
      </c>
      <c r="G1019" s="54"/>
      <c r="H1019" s="54"/>
      <c r="I1019" s="54"/>
      <c r="J1019" s="54"/>
      <c r="K1019" s="54"/>
      <c r="L1019" s="107"/>
      <c r="M1019" s="34"/>
      <c r="O1019" s="85">
        <v>31600</v>
      </c>
      <c r="P1019" s="77">
        <f t="shared" si="65"/>
        <v>3.16</v>
      </c>
      <c r="Q1019" s="27">
        <v>5172</v>
      </c>
      <c r="R1019" s="9">
        <f t="shared" si="66"/>
        <v>0.5172</v>
      </c>
    </row>
    <row r="1020" spans="1:18" ht="13.5">
      <c r="A1020" s="6">
        <v>188</v>
      </c>
      <c r="B1020" s="6" t="s">
        <v>312</v>
      </c>
      <c r="C1020" s="26" t="s">
        <v>313</v>
      </c>
      <c r="D1020" s="5" t="s">
        <v>795</v>
      </c>
      <c r="E1020" s="94">
        <v>4.67</v>
      </c>
      <c r="F1020" s="27">
        <v>4524</v>
      </c>
      <c r="G1020" s="54"/>
      <c r="H1020" s="54"/>
      <c r="I1020" s="54"/>
      <c r="J1020" s="54"/>
      <c r="K1020" s="54"/>
      <c r="L1020" s="107"/>
      <c r="M1020" s="34"/>
      <c r="O1020" s="85">
        <v>27250</v>
      </c>
      <c r="P1020" s="77">
        <f t="shared" si="65"/>
        <v>2.725</v>
      </c>
      <c r="Q1020" s="27">
        <v>4459</v>
      </c>
      <c r="R1020" s="9">
        <f t="shared" si="66"/>
        <v>0.4459</v>
      </c>
    </row>
    <row r="1021" spans="1:18" ht="13.5">
      <c r="A1021" s="6">
        <v>189</v>
      </c>
      <c r="B1021" s="6" t="s">
        <v>314</v>
      </c>
      <c r="C1021" s="26" t="s">
        <v>315</v>
      </c>
      <c r="D1021" s="5" t="s">
        <v>795</v>
      </c>
      <c r="E1021" s="94">
        <v>11.24</v>
      </c>
      <c r="F1021" s="27">
        <v>10895</v>
      </c>
      <c r="G1021" s="54"/>
      <c r="H1021" s="54"/>
      <c r="I1021" s="54"/>
      <c r="J1021" s="54"/>
      <c r="K1021" s="54"/>
      <c r="L1021" s="107"/>
      <c r="M1021" s="34"/>
      <c r="O1021" s="85">
        <v>65550</v>
      </c>
      <c r="P1021" s="77">
        <f t="shared" si="65"/>
        <v>6.555</v>
      </c>
      <c r="Q1021" s="27">
        <v>10735</v>
      </c>
      <c r="R1021" s="9">
        <f t="shared" si="66"/>
        <v>1.0735</v>
      </c>
    </row>
    <row r="1022" spans="1:18" ht="25.5">
      <c r="A1022" s="6">
        <v>190</v>
      </c>
      <c r="B1022" s="6" t="s">
        <v>316</v>
      </c>
      <c r="C1022" s="26" t="s">
        <v>1812</v>
      </c>
      <c r="D1022" s="5" t="s">
        <v>795</v>
      </c>
      <c r="E1022" s="94">
        <v>16.62</v>
      </c>
      <c r="F1022" s="27">
        <v>16107</v>
      </c>
      <c r="G1022" s="54"/>
      <c r="H1022" s="54"/>
      <c r="I1022" s="54"/>
      <c r="J1022" s="54"/>
      <c r="K1022" s="54"/>
      <c r="L1022" s="107"/>
      <c r="M1022" s="34"/>
      <c r="O1022" s="85">
        <v>96950</v>
      </c>
      <c r="P1022" s="77">
        <f t="shared" si="65"/>
        <v>9.695</v>
      </c>
      <c r="Q1022" s="27">
        <v>15873</v>
      </c>
      <c r="R1022" s="9">
        <f t="shared" si="66"/>
        <v>1.5873</v>
      </c>
    </row>
    <row r="1023" spans="1:18" ht="25.5">
      <c r="A1023" s="6">
        <v>192</v>
      </c>
      <c r="B1023" s="6" t="s">
        <v>1813</v>
      </c>
      <c r="C1023" s="26" t="s">
        <v>1135</v>
      </c>
      <c r="D1023" s="5" t="s">
        <v>795</v>
      </c>
      <c r="E1023" s="94">
        <v>23.9</v>
      </c>
      <c r="F1023" s="27">
        <v>23161</v>
      </c>
      <c r="G1023" s="54"/>
      <c r="H1023" s="54"/>
      <c r="I1023" s="54"/>
      <c r="J1023" s="54"/>
      <c r="K1023" s="54"/>
      <c r="L1023" s="107"/>
      <c r="M1023" s="34"/>
      <c r="O1023" s="85">
        <v>139400</v>
      </c>
      <c r="P1023" s="77">
        <f t="shared" si="65"/>
        <v>13.94</v>
      </c>
      <c r="Q1023" s="27">
        <v>22821</v>
      </c>
      <c r="R1023" s="9">
        <f t="shared" si="66"/>
        <v>2.2821</v>
      </c>
    </row>
    <row r="1024" spans="1:18" ht="25.5">
      <c r="A1024" s="6">
        <v>191</v>
      </c>
      <c r="B1024" s="6" t="s">
        <v>1136</v>
      </c>
      <c r="C1024" s="26" t="s">
        <v>1137</v>
      </c>
      <c r="D1024" s="5" t="s">
        <v>795</v>
      </c>
      <c r="E1024" s="94">
        <v>17.68</v>
      </c>
      <c r="F1024" s="27">
        <v>17132</v>
      </c>
      <c r="G1024" s="54"/>
      <c r="H1024" s="54"/>
      <c r="I1024" s="54"/>
      <c r="J1024" s="54"/>
      <c r="K1024" s="54"/>
      <c r="L1024" s="107"/>
      <c r="M1024" s="34"/>
      <c r="O1024" s="85">
        <v>103100</v>
      </c>
      <c r="P1024" s="77">
        <f t="shared" si="65"/>
        <v>10.31</v>
      </c>
      <c r="Q1024" s="27">
        <v>16884</v>
      </c>
      <c r="R1024" s="9">
        <f t="shared" si="66"/>
        <v>1.6884</v>
      </c>
    </row>
    <row r="1025" spans="1:18" ht="25.5">
      <c r="A1025" s="6">
        <v>192</v>
      </c>
      <c r="B1025" s="6" t="s">
        <v>1138</v>
      </c>
      <c r="C1025" s="26" t="s">
        <v>1139</v>
      </c>
      <c r="D1025" s="5" t="s">
        <v>795</v>
      </c>
      <c r="E1025" s="94">
        <v>26.92</v>
      </c>
      <c r="F1025" s="27">
        <v>26096</v>
      </c>
      <c r="G1025" s="54"/>
      <c r="H1025" s="54"/>
      <c r="I1025" s="54"/>
      <c r="J1025" s="54"/>
      <c r="K1025" s="54"/>
      <c r="L1025" s="107"/>
      <c r="M1025" s="34"/>
      <c r="O1025" s="85">
        <v>157050</v>
      </c>
      <c r="P1025" s="77">
        <f t="shared" si="65"/>
        <v>15.705</v>
      </c>
      <c r="Q1025" s="27">
        <v>25714</v>
      </c>
      <c r="R1025" s="9">
        <f t="shared" si="66"/>
        <v>2.5714</v>
      </c>
    </row>
    <row r="1026" spans="1:18" ht="25.5">
      <c r="A1026" s="6">
        <v>193</v>
      </c>
      <c r="B1026" s="6" t="s">
        <v>1140</v>
      </c>
      <c r="C1026" s="26" t="s">
        <v>1141</v>
      </c>
      <c r="D1026" s="5" t="s">
        <v>795</v>
      </c>
      <c r="E1026" s="94">
        <v>21.29</v>
      </c>
      <c r="F1026" s="27">
        <v>20631</v>
      </c>
      <c r="G1026" s="54"/>
      <c r="H1026" s="54"/>
      <c r="I1026" s="54"/>
      <c r="J1026" s="54"/>
      <c r="K1026" s="54"/>
      <c r="L1026" s="107"/>
      <c r="M1026" s="34"/>
      <c r="O1026" s="85">
        <v>124150</v>
      </c>
      <c r="P1026" s="77">
        <f t="shared" si="65"/>
        <v>12.415</v>
      </c>
      <c r="Q1026" s="27">
        <v>20332</v>
      </c>
      <c r="R1026" s="9">
        <f t="shared" si="66"/>
        <v>2.0332</v>
      </c>
    </row>
    <row r="1027" spans="1:18" ht="25.5">
      <c r="A1027" s="6">
        <v>194</v>
      </c>
      <c r="B1027" s="6" t="s">
        <v>1142</v>
      </c>
      <c r="C1027" s="26" t="s">
        <v>1143</v>
      </c>
      <c r="D1027" s="5" t="s">
        <v>795</v>
      </c>
      <c r="E1027" s="94">
        <v>30.9</v>
      </c>
      <c r="F1027" s="27">
        <v>29946</v>
      </c>
      <c r="G1027" s="54"/>
      <c r="H1027" s="54"/>
      <c r="I1027" s="54"/>
      <c r="J1027" s="54"/>
      <c r="K1027" s="54"/>
      <c r="L1027" s="107"/>
      <c r="M1027" s="34"/>
      <c r="O1027" s="85">
        <v>180200</v>
      </c>
      <c r="P1027" s="77">
        <f t="shared" si="65"/>
        <v>18.02</v>
      </c>
      <c r="Q1027" s="27">
        <v>29506</v>
      </c>
      <c r="R1027" s="9">
        <f t="shared" si="66"/>
        <v>2.9506</v>
      </c>
    </row>
    <row r="1028" spans="1:18" ht="25.5">
      <c r="A1028" s="6">
        <v>195</v>
      </c>
      <c r="B1028" s="6" t="s">
        <v>1144</v>
      </c>
      <c r="C1028" s="26" t="s">
        <v>1145</v>
      </c>
      <c r="D1028" s="5" t="s">
        <v>795</v>
      </c>
      <c r="E1028" s="94">
        <v>23.34</v>
      </c>
      <c r="F1028" s="27">
        <v>22622</v>
      </c>
      <c r="G1028" s="54"/>
      <c r="H1028" s="54"/>
      <c r="I1028" s="54"/>
      <c r="J1028" s="54"/>
      <c r="K1028" s="54"/>
      <c r="L1028" s="107"/>
      <c r="M1028" s="34"/>
      <c r="O1028" s="85">
        <v>136100</v>
      </c>
      <c r="P1028" s="77">
        <f t="shared" si="65"/>
        <v>13.61</v>
      </c>
      <c r="Q1028" s="27">
        <v>22294</v>
      </c>
      <c r="R1028" s="9">
        <f t="shared" si="66"/>
        <v>2.2294</v>
      </c>
    </row>
    <row r="1029" spans="1:18" ht="25.5">
      <c r="A1029" s="6">
        <v>196</v>
      </c>
      <c r="B1029" s="6" t="s">
        <v>1146</v>
      </c>
      <c r="C1029" s="26" t="s">
        <v>1147</v>
      </c>
      <c r="D1029" s="5" t="s">
        <v>795</v>
      </c>
      <c r="E1029" s="94">
        <v>34.19</v>
      </c>
      <c r="F1029" s="27">
        <v>26879</v>
      </c>
      <c r="G1029" s="54"/>
      <c r="H1029" s="54"/>
      <c r="I1029" s="54"/>
      <c r="J1029" s="54"/>
      <c r="K1029" s="54"/>
      <c r="L1029" s="107"/>
      <c r="M1029" s="34"/>
      <c r="O1029" s="85">
        <v>161750</v>
      </c>
      <c r="P1029" s="77">
        <f t="shared" si="65"/>
        <v>16.175</v>
      </c>
      <c r="Q1029" s="27">
        <v>32656</v>
      </c>
      <c r="R1029" s="9">
        <f t="shared" si="66"/>
        <v>3.2656</v>
      </c>
    </row>
    <row r="1030" spans="1:18" ht="25.5">
      <c r="A1030" s="6">
        <v>197</v>
      </c>
      <c r="B1030" s="6" t="s">
        <v>1148</v>
      </c>
      <c r="C1030" s="26" t="s">
        <v>1149</v>
      </c>
      <c r="D1030" s="5" t="s">
        <v>795</v>
      </c>
      <c r="E1030" s="94">
        <v>27.73</v>
      </c>
      <c r="F1030" s="27">
        <v>26879</v>
      </c>
      <c r="G1030" s="54"/>
      <c r="H1030" s="54"/>
      <c r="I1030" s="54"/>
      <c r="J1030" s="54"/>
      <c r="K1030" s="54"/>
      <c r="L1030" s="107"/>
      <c r="M1030" s="34"/>
      <c r="O1030" s="85">
        <v>161750</v>
      </c>
      <c r="P1030" s="77">
        <f t="shared" si="65"/>
        <v>16.175</v>
      </c>
      <c r="Q1030" s="27">
        <v>26485</v>
      </c>
      <c r="R1030" s="9">
        <f t="shared" si="66"/>
        <v>2.6485</v>
      </c>
    </row>
    <row r="1031" spans="1:18" ht="25.5">
      <c r="A1031" s="6">
        <v>198</v>
      </c>
      <c r="B1031" s="6" t="s">
        <v>1150</v>
      </c>
      <c r="C1031" s="26" t="s">
        <v>1088</v>
      </c>
      <c r="D1031" s="5" t="s">
        <v>796</v>
      </c>
      <c r="E1031" s="94">
        <v>150.55</v>
      </c>
      <c r="F1031" s="27">
        <v>145929</v>
      </c>
      <c r="G1031" s="54"/>
      <c r="H1031" s="54"/>
      <c r="I1031" s="54"/>
      <c r="J1031" s="54"/>
      <c r="K1031" s="54"/>
      <c r="L1031" s="107"/>
      <c r="M1031" s="34"/>
      <c r="O1031" s="85">
        <v>878250</v>
      </c>
      <c r="P1031" s="77">
        <f t="shared" si="65"/>
        <v>87.825</v>
      </c>
      <c r="Q1031" s="27">
        <v>143801</v>
      </c>
      <c r="R1031" s="9">
        <f t="shared" si="66"/>
        <v>14.3801</v>
      </c>
    </row>
    <row r="1032" spans="1:18" ht="25.5">
      <c r="A1032" s="6">
        <v>199</v>
      </c>
      <c r="B1032" s="6" t="s">
        <v>1089</v>
      </c>
      <c r="C1032" s="26" t="s">
        <v>1090</v>
      </c>
      <c r="D1032" s="5" t="s">
        <v>796</v>
      </c>
      <c r="E1032" s="94">
        <v>120.15</v>
      </c>
      <c r="F1032" s="27">
        <v>116462</v>
      </c>
      <c r="G1032" s="54"/>
      <c r="H1032" s="54"/>
      <c r="I1032" s="54"/>
      <c r="J1032" s="54"/>
      <c r="K1032" s="54"/>
      <c r="L1032" s="107"/>
      <c r="M1032" s="34"/>
      <c r="O1032" s="85">
        <v>700900</v>
      </c>
      <c r="P1032" s="77">
        <f t="shared" si="65"/>
        <v>70.09</v>
      </c>
      <c r="Q1032" s="27">
        <v>114764</v>
      </c>
      <c r="R1032" s="9">
        <f t="shared" si="66"/>
        <v>11.4764</v>
      </c>
    </row>
    <row r="1033" spans="1:18" ht="25.5">
      <c r="A1033" s="6">
        <v>200</v>
      </c>
      <c r="B1033" s="6" t="s">
        <v>1091</v>
      </c>
      <c r="C1033" s="26" t="s">
        <v>1092</v>
      </c>
      <c r="D1033" s="5" t="s">
        <v>796</v>
      </c>
      <c r="E1033" s="94">
        <v>23</v>
      </c>
      <c r="F1033" s="27">
        <v>22292</v>
      </c>
      <c r="G1033" s="54"/>
      <c r="H1033" s="54"/>
      <c r="I1033" s="54"/>
      <c r="J1033" s="54"/>
      <c r="K1033" s="54"/>
      <c r="L1033" s="107"/>
      <c r="M1033" s="34"/>
      <c r="O1033" s="85">
        <v>134150</v>
      </c>
      <c r="P1033" s="77">
        <f t="shared" si="65"/>
        <v>13.415</v>
      </c>
      <c r="Q1033" s="27">
        <v>21966</v>
      </c>
      <c r="R1033" s="9">
        <f t="shared" si="66"/>
        <v>2.1966</v>
      </c>
    </row>
    <row r="1034" spans="1:18" ht="25.5">
      <c r="A1034" s="5">
        <v>201</v>
      </c>
      <c r="B1034" s="5" t="s">
        <v>1093</v>
      </c>
      <c r="C1034" s="26" t="s">
        <v>1094</v>
      </c>
      <c r="D1034" s="5" t="s">
        <v>796</v>
      </c>
      <c r="E1034" s="94">
        <v>108.57</v>
      </c>
      <c r="F1034" s="27">
        <v>105237</v>
      </c>
      <c r="G1034" s="54"/>
      <c r="H1034" s="54"/>
      <c r="I1034" s="54"/>
      <c r="J1034" s="54"/>
      <c r="K1034" s="54"/>
      <c r="L1034" s="107"/>
      <c r="M1034" s="34"/>
      <c r="O1034" s="85">
        <v>633350</v>
      </c>
      <c r="P1034" s="77">
        <f t="shared" si="65"/>
        <v>63.335</v>
      </c>
      <c r="Q1034" s="27">
        <v>103703</v>
      </c>
      <c r="R1034" s="9">
        <f t="shared" si="66"/>
        <v>10.3703</v>
      </c>
    </row>
    <row r="1035" spans="1:18" ht="25.5">
      <c r="A1035" s="6">
        <v>202</v>
      </c>
      <c r="B1035" s="5" t="s">
        <v>1095</v>
      </c>
      <c r="C1035" s="26" t="s">
        <v>1810</v>
      </c>
      <c r="D1035" s="5" t="s">
        <v>796</v>
      </c>
      <c r="E1035" s="94">
        <v>155.6</v>
      </c>
      <c r="F1035" s="27">
        <v>150810</v>
      </c>
      <c r="G1035" s="54"/>
      <c r="H1035" s="54"/>
      <c r="I1035" s="54"/>
      <c r="J1035" s="54"/>
      <c r="K1035" s="54"/>
      <c r="L1035" s="107"/>
      <c r="M1035" s="34"/>
      <c r="O1035" s="85">
        <v>907600</v>
      </c>
      <c r="P1035" s="77">
        <f>O1035/10000</f>
        <v>90.76</v>
      </c>
      <c r="Q1035" s="27">
        <v>148624</v>
      </c>
      <c r="R1035" s="9">
        <f>Q1035/10000</f>
        <v>14.8624</v>
      </c>
    </row>
    <row r="1036" spans="1:18" ht="25.5">
      <c r="A1036" s="6">
        <v>203</v>
      </c>
      <c r="B1036" s="6" t="s">
        <v>1811</v>
      </c>
      <c r="C1036" s="26" t="s">
        <v>947</v>
      </c>
      <c r="D1036" s="5" t="s">
        <v>795</v>
      </c>
      <c r="E1036" s="94">
        <v>10.71</v>
      </c>
      <c r="F1036" s="27">
        <v>10376</v>
      </c>
      <c r="G1036" s="54"/>
      <c r="H1036" s="54"/>
      <c r="I1036" s="54"/>
      <c r="J1036" s="54"/>
      <c r="K1036" s="54"/>
      <c r="L1036" s="107"/>
      <c r="M1036" s="34"/>
      <c r="O1036" s="85">
        <v>62450</v>
      </c>
      <c r="P1036" s="77">
        <f>O1036/10000</f>
        <v>6.245</v>
      </c>
      <c r="Q1036" s="27">
        <v>10225</v>
      </c>
      <c r="R1036" s="9">
        <f>Q1036/10000</f>
        <v>1.0225</v>
      </c>
    </row>
    <row r="1037" spans="1:18" ht="13.5">
      <c r="A1037" s="6">
        <v>204</v>
      </c>
      <c r="B1037" s="6" t="s">
        <v>948</v>
      </c>
      <c r="C1037" s="26" t="s">
        <v>949</v>
      </c>
      <c r="D1037" s="5" t="s">
        <v>795</v>
      </c>
      <c r="E1037" s="94">
        <v>4.67</v>
      </c>
      <c r="F1037" s="27">
        <v>4524</v>
      </c>
      <c r="G1037" s="54"/>
      <c r="H1037" s="54"/>
      <c r="I1037" s="54"/>
      <c r="J1037" s="54"/>
      <c r="K1037" s="54"/>
      <c r="L1037" s="107"/>
      <c r="M1037" s="34"/>
      <c r="O1037" s="85">
        <v>27250</v>
      </c>
      <c r="P1037" s="77">
        <f>O1037/10000</f>
        <v>2.725</v>
      </c>
      <c r="Q1037" s="27">
        <v>4459</v>
      </c>
      <c r="R1037" s="9">
        <f>Q1037/10000</f>
        <v>0.4459</v>
      </c>
    </row>
    <row r="1038" spans="16:17" ht="13.5">
      <c r="P1038" s="77"/>
      <c r="Q1038" s="89"/>
    </row>
    <row r="1039" spans="1:17" ht="12.75">
      <c r="A1039" s="9" t="s">
        <v>1340</v>
      </c>
      <c r="D1039" s="9"/>
      <c r="E1039" s="96" t="s">
        <v>1032</v>
      </c>
      <c r="F1039" s="3"/>
      <c r="G1039" s="3"/>
      <c r="H1039" s="3"/>
      <c r="I1039" s="3"/>
      <c r="J1039" s="3"/>
      <c r="K1039" s="3"/>
      <c r="L1039" s="3"/>
      <c r="M1039" s="3"/>
      <c r="P1039" s="77"/>
      <c r="Q1039" s="9"/>
    </row>
    <row r="1040" ht="13.5">
      <c r="P1040" s="77"/>
    </row>
    <row r="1041" ht="13.5">
      <c r="A1041" s="9" t="s">
        <v>2108</v>
      </c>
    </row>
  </sheetData>
  <sheetProtection/>
  <autoFilter ref="A8:M1037"/>
  <mergeCells count="6">
    <mergeCell ref="A6:E6"/>
    <mergeCell ref="A7:E7"/>
    <mergeCell ref="D1:E1"/>
    <mergeCell ref="D2:E2"/>
    <mergeCell ref="D3:E3"/>
    <mergeCell ref="D4:E4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Economika2</dc:creator>
  <cp:keywords/>
  <dc:description/>
  <cp:lastModifiedBy>Arenda</cp:lastModifiedBy>
  <cp:lastPrinted>2021-02-05T09:38:34Z</cp:lastPrinted>
  <dcterms:created xsi:type="dcterms:W3CDTF">2011-11-24T13:36:23Z</dcterms:created>
  <dcterms:modified xsi:type="dcterms:W3CDTF">2021-02-10T08:44:12Z</dcterms:modified>
  <cp:category/>
  <cp:version/>
  <cp:contentType/>
  <cp:contentStatus/>
</cp:coreProperties>
</file>